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wensby\Desktop\"/>
    </mc:Choice>
  </mc:AlternateContent>
  <bookViews>
    <workbookView xWindow="0" yWindow="0" windowWidth="25200" windowHeight="12180"/>
  </bookViews>
  <sheets>
    <sheet name="N3 Track Record" sheetId="1" r:id="rId1"/>
  </sheets>
  <definedNames>
    <definedName name="_xlnm._FilterDatabase" localSheetId="0" hidden="1">'N3 Track Record'!$B$11:$G$59</definedName>
    <definedName name="Beg_Bal" localSheetId="0">#REF!</definedName>
    <definedName name="Beg_Bal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#N/A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#N/A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DATE(YEAR('N3 Track Record'!Loan_Start),MONTH('N3 Track Record'!Loan_Start)+Payment_Number,DAY('N3 Track Record'!Loan_Start))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_xlnm.Print_Area" localSheetId="0">'N3 Track Record'!$A$1:$G$249</definedName>
    <definedName name="Print_Area_Reset" localSheetId="0">#N/A</definedName>
    <definedName name="Print_Area_Reset">OFFSET(Full_Print,0,0,Last_Row)</definedName>
    <definedName name="_xlnm.Print_Titles" localSheetId="0">'N3 Track Record'!$1:$8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#N/A</definedName>
    <definedName name="Values_Entered">IF(Loan_Amount*Interest_Rate*Loan_Years*Loan_Start&gt;0,1,0)</definedName>
  </definedNames>
  <calcPr calcId="152511" iterate="1" concurrentCalc="0"/>
</workbook>
</file>

<file path=xl/calcChain.xml><?xml version="1.0" encoding="utf-8"?>
<calcChain xmlns="http://schemas.openxmlformats.org/spreadsheetml/2006/main">
  <c r="F154" i="1" l="1"/>
  <c r="F168" i="1"/>
  <c r="F167" i="1"/>
  <c r="F137" i="1"/>
  <c r="F136" i="1"/>
  <c r="F134" i="1"/>
  <c r="F121" i="1"/>
  <c r="F118" i="1"/>
  <c r="F116" i="1"/>
  <c r="F102" i="1"/>
  <c r="F101" i="1"/>
  <c r="F98" i="1"/>
</calcChain>
</file>

<file path=xl/sharedStrings.xml><?xml version="1.0" encoding="utf-8"?>
<sst xmlns="http://schemas.openxmlformats.org/spreadsheetml/2006/main" count="722" uniqueCount="284">
  <si>
    <t>Assets Sold</t>
    <phoneticPr fontId="4" type="noConversion"/>
  </si>
  <si>
    <t>Square</t>
    <phoneticPr fontId="4" type="noConversion"/>
  </si>
  <si>
    <t>Completion/Sale</t>
  </si>
  <si>
    <t>Project #</t>
  </si>
  <si>
    <t>Tenants</t>
  </si>
  <si>
    <t>Location</t>
  </si>
  <si>
    <t>State</t>
  </si>
  <si>
    <t>Feet</t>
    <phoneticPr fontId="4" type="noConversion"/>
  </si>
  <si>
    <t>Date</t>
  </si>
  <si>
    <t>Chili's</t>
  </si>
  <si>
    <t>Hutchinson</t>
  </si>
  <si>
    <t>KS</t>
  </si>
  <si>
    <t>Starbucks</t>
  </si>
  <si>
    <t>St. Josephs</t>
  </si>
  <si>
    <t>MO</t>
  </si>
  <si>
    <t>Carmel</t>
  </si>
  <si>
    <t>IN</t>
  </si>
  <si>
    <t>Starbucks/Nextel</t>
  </si>
  <si>
    <t>Fort Worth</t>
  </si>
  <si>
    <t>TX</t>
  </si>
  <si>
    <t>Brownwood</t>
  </si>
  <si>
    <t>Starbucks/Cardinal Fitness</t>
  </si>
  <si>
    <t>Columbus</t>
  </si>
  <si>
    <t>Houston</t>
  </si>
  <si>
    <t>Friendswood</t>
  </si>
  <si>
    <t>Baytown</t>
  </si>
  <si>
    <t>Kerrville</t>
  </si>
  <si>
    <t>North Richland Hills</t>
  </si>
  <si>
    <t>Arlington</t>
  </si>
  <si>
    <t>Indianapolis</t>
  </si>
  <si>
    <t xml:space="preserve">IN </t>
  </si>
  <si>
    <t>Kingwood</t>
  </si>
  <si>
    <t>Humble</t>
  </si>
  <si>
    <t>Martinsville</t>
  </si>
  <si>
    <t>Muncie</t>
  </si>
  <si>
    <t>Starbucks/Chase</t>
  </si>
  <si>
    <t>Lake Worth</t>
  </si>
  <si>
    <t>T.G.I. Friday's (Ground Lease)</t>
  </si>
  <si>
    <t>Burleson</t>
  </si>
  <si>
    <t>Benbrook</t>
  </si>
  <si>
    <t>Fort Wayne</t>
  </si>
  <si>
    <t>Dallas</t>
  </si>
  <si>
    <t xml:space="preserve">Vincennes </t>
  </si>
  <si>
    <t>Tyler</t>
  </si>
  <si>
    <t>Hopkinsville</t>
  </si>
  <si>
    <t>KY</t>
  </si>
  <si>
    <t>Bossier City</t>
  </si>
  <si>
    <t>LA</t>
  </si>
  <si>
    <t>Brownsville</t>
  </si>
  <si>
    <t>Starbucks/T-Mobile</t>
  </si>
  <si>
    <t>Blue Springs</t>
  </si>
  <si>
    <t>Effingham</t>
  </si>
  <si>
    <t>IL</t>
  </si>
  <si>
    <t>Terrell</t>
  </si>
  <si>
    <t>Evansville</t>
  </si>
  <si>
    <t>Starbucks/Washington Mutual</t>
  </si>
  <si>
    <t>Potbelly/Pei Wei</t>
  </si>
  <si>
    <t xml:space="preserve">Plano </t>
  </si>
  <si>
    <t>Oklahoma City</t>
  </si>
  <si>
    <t>OK</t>
  </si>
  <si>
    <t>Pittsburg</t>
  </si>
  <si>
    <t>Land Sale</t>
  </si>
  <si>
    <t>Noblesville</t>
  </si>
  <si>
    <t>Harlingen</t>
  </si>
  <si>
    <t>Owensboro</t>
  </si>
  <si>
    <t>Conway</t>
  </si>
  <si>
    <t>AR</t>
  </si>
  <si>
    <t>Mansfield</t>
  </si>
  <si>
    <t>Grand Prairie</t>
  </si>
  <si>
    <t>Stephenville</t>
  </si>
  <si>
    <t>Lexington</t>
  </si>
  <si>
    <t>Eastland</t>
  </si>
  <si>
    <t>Louisville</t>
  </si>
  <si>
    <t>Schertz</t>
  </si>
  <si>
    <t>Tomball</t>
  </si>
  <si>
    <t>Lafayette</t>
  </si>
  <si>
    <t>Chase Bank</t>
  </si>
  <si>
    <t>Wylie</t>
  </si>
  <si>
    <t>Helotes</t>
  </si>
  <si>
    <t>Owasso</t>
  </si>
  <si>
    <t>Colonial Bank (Land Sale)</t>
  </si>
  <si>
    <t>Starbucks/Verizon</t>
  </si>
  <si>
    <t>Starbucks/Chipotle</t>
  </si>
  <si>
    <t>McAlister Square</t>
  </si>
  <si>
    <t>Boerne</t>
  </si>
  <si>
    <t>San Antonio</t>
  </si>
  <si>
    <t>Portland</t>
  </si>
  <si>
    <t>Nederland</t>
  </si>
  <si>
    <t>Kingsville</t>
  </si>
  <si>
    <t>Baton Rouge</t>
  </si>
  <si>
    <t>Starbucks/Papa Murphy's/WineStyles</t>
  </si>
  <si>
    <t>Colleyville</t>
  </si>
  <si>
    <t>Wells Fargo (Ground Lease)</t>
  </si>
  <si>
    <t>Starbucks Strip</t>
  </si>
  <si>
    <t>Shawnee</t>
  </si>
  <si>
    <t>Katy</t>
  </si>
  <si>
    <t>Batesville</t>
  </si>
  <si>
    <t>Victoria</t>
  </si>
  <si>
    <t>Lee's Summit</t>
  </si>
  <si>
    <t>Ardmore</t>
  </si>
  <si>
    <t>Spring</t>
  </si>
  <si>
    <t>Regions Bank (Land Sale)</t>
  </si>
  <si>
    <t>Callaway</t>
  </si>
  <si>
    <t>FL</t>
  </si>
  <si>
    <t>Dairy Queen (Land Sale)</t>
  </si>
  <si>
    <t>AT&amp;T/Dunkin' Donuts (Land Sale)</t>
  </si>
  <si>
    <t>Comerica Bank (Land Sale)</t>
  </si>
  <si>
    <t>Irving</t>
  </si>
  <si>
    <t>Irving Chiropractic</t>
  </si>
  <si>
    <t>Starbucks (Land Sale)</t>
  </si>
  <si>
    <t>Lubbock</t>
  </si>
  <si>
    <t>Corpus Christi</t>
  </si>
  <si>
    <t>Bank of the Ozarks (Land Sale)</t>
  </si>
  <si>
    <t>Allen</t>
  </si>
  <si>
    <t>McKinney</t>
  </si>
  <si>
    <t>Land</t>
  </si>
  <si>
    <t>Highland Village</t>
  </si>
  <si>
    <t xml:space="preserve">San Antonio  </t>
  </si>
  <si>
    <t>Lacy Lakeview</t>
  </si>
  <si>
    <t>Harker Heights</t>
  </si>
  <si>
    <t>Panera Bread (Ground Lease)</t>
  </si>
  <si>
    <t>Texas City</t>
  </si>
  <si>
    <t>Amarillo</t>
  </si>
  <si>
    <t>196.L1.B3</t>
  </si>
  <si>
    <t>Temple</t>
  </si>
  <si>
    <t>Starbucks/McAlister's Deli</t>
  </si>
  <si>
    <t>McAllen</t>
  </si>
  <si>
    <t>Building Sale</t>
  </si>
  <si>
    <t>Southlake</t>
  </si>
  <si>
    <t>Starbucks/IBC Bank</t>
  </si>
  <si>
    <t>Richardson</t>
  </si>
  <si>
    <t>Edmond</t>
  </si>
  <si>
    <t>Carrollton</t>
  </si>
  <si>
    <t>Chase Bank (Land Sale)</t>
  </si>
  <si>
    <t>Buffalo Wild Wings (Ground Lease)</t>
  </si>
  <si>
    <t>Chase Bank (Ground Lease)</t>
  </si>
  <si>
    <t>Atlanta</t>
  </si>
  <si>
    <t>GA</t>
  </si>
  <si>
    <t>Firestone Auto Care</t>
  </si>
  <si>
    <t>West Milwaukee</t>
  </si>
  <si>
    <t>WI</t>
  </si>
  <si>
    <t>Middleton</t>
  </si>
  <si>
    <t>Tires Plus</t>
  </si>
  <si>
    <t>Waukesha</t>
  </si>
  <si>
    <t>New Berlin</t>
  </si>
  <si>
    <t>Radio Shack/Pac Dental</t>
  </si>
  <si>
    <t>Sahuarita</t>
  </si>
  <si>
    <t>AZ</t>
  </si>
  <si>
    <t>Mattress Firm</t>
  </si>
  <si>
    <t>Melbourne</t>
  </si>
  <si>
    <t>Family Dollar</t>
  </si>
  <si>
    <t>Memphis</t>
  </si>
  <si>
    <t>TN</t>
  </si>
  <si>
    <t>Jonesboro</t>
  </si>
  <si>
    <t>Tires Plus (Fee Development)</t>
  </si>
  <si>
    <t>Burnsville</t>
  </si>
  <si>
    <t>MN</t>
  </si>
  <si>
    <t>Assets Currently Owned</t>
    <phoneticPr fontId="4" type="noConversion"/>
  </si>
  <si>
    <t>Building</t>
  </si>
  <si>
    <t>Completion</t>
  </si>
  <si>
    <t>S.F.</t>
  </si>
  <si>
    <t>Independence</t>
  </si>
  <si>
    <t>Starbucks/Jimmy Johns/Chilly Fillmore's</t>
  </si>
  <si>
    <t>Nacogdoches</t>
  </si>
  <si>
    <t>Unimproved Land</t>
  </si>
  <si>
    <t>140</t>
  </si>
  <si>
    <t>Five Guys Burgers</t>
  </si>
  <si>
    <t>Mobile</t>
  </si>
  <si>
    <t>AL</t>
  </si>
  <si>
    <t>141.02</t>
  </si>
  <si>
    <t>141.04</t>
  </si>
  <si>
    <t>Sonic (Ground Lease)</t>
  </si>
  <si>
    <t>Waco</t>
  </si>
  <si>
    <t>173</t>
  </si>
  <si>
    <t>Claremore</t>
  </si>
  <si>
    <t>185</t>
  </si>
  <si>
    <t>Whataburger (Ground Lease)</t>
  </si>
  <si>
    <t>186</t>
  </si>
  <si>
    <t>PLS Check Cashers</t>
  </si>
  <si>
    <t>188.01</t>
  </si>
  <si>
    <t>Taco Cabana (Ground Lease)</t>
  </si>
  <si>
    <t>Rockwall</t>
  </si>
  <si>
    <t>188.02</t>
  </si>
  <si>
    <t>Logan's Roadhouse</t>
  </si>
  <si>
    <t>188.03</t>
  </si>
  <si>
    <t>196.L1.B2</t>
  </si>
  <si>
    <t>196.L2.B1</t>
  </si>
  <si>
    <t>196.L2.B2</t>
  </si>
  <si>
    <t>196.L3.B3</t>
  </si>
  <si>
    <t>202</t>
  </si>
  <si>
    <t>San Angelo</t>
  </si>
  <si>
    <t>221</t>
  </si>
  <si>
    <t>Viewpoint Bank</t>
  </si>
  <si>
    <t>Grapevine</t>
  </si>
  <si>
    <t>230</t>
  </si>
  <si>
    <t>242</t>
  </si>
  <si>
    <t>Bridgestone</t>
  </si>
  <si>
    <t>Carpentersville</t>
  </si>
  <si>
    <t>243</t>
  </si>
  <si>
    <t>244</t>
  </si>
  <si>
    <t>Fredericksburg</t>
  </si>
  <si>
    <t>VA</t>
  </si>
  <si>
    <t>247</t>
  </si>
  <si>
    <t>Famous Dave's</t>
  </si>
  <si>
    <t>Fort Collins</t>
  </si>
  <si>
    <t>CO</t>
  </si>
  <si>
    <t>250</t>
  </si>
  <si>
    <t>Jacksonville</t>
  </si>
  <si>
    <t>251</t>
  </si>
  <si>
    <t>Family Dollar/Sherwin Williams</t>
  </si>
  <si>
    <t>Bithlo</t>
  </si>
  <si>
    <t>261</t>
  </si>
  <si>
    <t>Tulsa</t>
  </si>
  <si>
    <t>267</t>
  </si>
  <si>
    <t>Raising Cane's</t>
  </si>
  <si>
    <t>Michaels</t>
  </si>
  <si>
    <t>Kansas City</t>
  </si>
  <si>
    <t>Pewaukee</t>
  </si>
  <si>
    <t>Publix-anchored Shopping Center</t>
  </si>
  <si>
    <t>LaGrange</t>
  </si>
  <si>
    <t>Starbucks/EZMoney</t>
  </si>
  <si>
    <t>Kenosha</t>
  </si>
  <si>
    <t>Furr's Fresh Buffet</t>
  </si>
  <si>
    <t>Plano</t>
  </si>
  <si>
    <t>Avenal</t>
  </si>
  <si>
    <t>CA</t>
  </si>
  <si>
    <t>Walmart Shadow-anchored Strip</t>
  </si>
  <si>
    <t>Alamo</t>
  </si>
  <si>
    <t>Dumas</t>
  </si>
  <si>
    <t>Hereford</t>
  </si>
  <si>
    <t>Hudson Oaks</t>
  </si>
  <si>
    <t>Red Oak</t>
  </si>
  <si>
    <t>Sweetwater</t>
  </si>
  <si>
    <t>Winn Dixie-anchored shopping center (72% ownership)</t>
  </si>
  <si>
    <t>Algiers</t>
  </si>
  <si>
    <t>Assets Under Construction</t>
    <phoneticPr fontId="4" type="noConversion"/>
  </si>
  <si>
    <t>Expected Completion</t>
  </si>
  <si>
    <t>Aaron's Rents</t>
  </si>
  <si>
    <t>Taos</t>
  </si>
  <si>
    <t>NM</t>
  </si>
  <si>
    <t>Abilene</t>
  </si>
  <si>
    <t>Mebane</t>
  </si>
  <si>
    <t>NC</t>
  </si>
  <si>
    <t>Hot Springs</t>
  </si>
  <si>
    <t>Firestone</t>
  </si>
  <si>
    <t>Tempe</t>
  </si>
  <si>
    <t>Sprint</t>
  </si>
  <si>
    <t>St. Louis</t>
  </si>
  <si>
    <t>Pittsburgh</t>
  </si>
  <si>
    <t>PA</t>
  </si>
  <si>
    <t>Sioux City</t>
  </si>
  <si>
    <t>IA</t>
  </si>
  <si>
    <t>Asheville</t>
  </si>
  <si>
    <t>Starbucks-anchored Strip</t>
  </si>
  <si>
    <t>Blaine</t>
  </si>
  <si>
    <t>Track Record</t>
  </si>
  <si>
    <t>Dollar Tree</t>
  </si>
  <si>
    <t>Fairfield</t>
  </si>
  <si>
    <t>Fresno</t>
  </si>
  <si>
    <t>Panera Bread/Qdoba</t>
  </si>
  <si>
    <t>Mellow Mushroom</t>
  </si>
  <si>
    <t>Dairy Queen</t>
  </si>
  <si>
    <t>Hobbs</t>
  </si>
  <si>
    <t>Longview(Gilmer)</t>
  </si>
  <si>
    <t>Longview(Eastman)</t>
  </si>
  <si>
    <t>Burlington Coat Factory</t>
  </si>
  <si>
    <t>Clovis</t>
  </si>
  <si>
    <t>Loving</t>
  </si>
  <si>
    <t>Aspen Dental</t>
  </si>
  <si>
    <t>7-Eleven</t>
  </si>
  <si>
    <t>Men's Wearhouse Anchored Center</t>
  </si>
  <si>
    <t>Vacant</t>
  </si>
  <si>
    <t>Cracker Barrel</t>
  </si>
  <si>
    <t>Bentonville</t>
  </si>
  <si>
    <t>Starbucks/Menchies/Nailspot</t>
  </si>
  <si>
    <t>Starbucks/UPS/EZ Money</t>
  </si>
  <si>
    <t>Paradise Donuts</t>
  </si>
  <si>
    <t>Hasting's Entertainment</t>
  </si>
  <si>
    <t>Target-anchored shopping center(80% ownership)</t>
  </si>
  <si>
    <t>Fitchburg</t>
  </si>
  <si>
    <t>Bridgestone (Fee Development)</t>
  </si>
  <si>
    <t>Starbucks/Beltone/Great Clips</t>
  </si>
  <si>
    <t>Starbucks/GameStop/Supercuts/Jimmy John's</t>
  </si>
  <si>
    <t>Safelite Auto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</si>
</sst>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0.00000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indexed="9"/>
      <name val="Times New Roman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E3C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Alignment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8" fontId="9" fillId="23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0" fontId="9" fillId="24" borderId="9" applyNumberFormat="0" applyBorder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0" fontId="2" fillId="0" borderId="0" xfId="1" applyNumberFormat="1" applyFont="1" applyBorder="1"/>
    <xf numFmtId="0" fontId="2" fillId="0" borderId="0" xfId="1" applyFont="1" applyBorder="1" applyAlignment="1">
      <alignment horizontal="left"/>
    </xf>
    <xf numFmtId="3" fontId="2" fillId="0" borderId="0" xfId="2" applyNumberFormat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5" fontId="2" fillId="0" borderId="0" xfId="3" applyNumberFormat="1" applyFont="1"/>
    <xf numFmtId="0" fontId="5" fillId="0" borderId="0" xfId="1" applyFont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3" fontId="2" fillId="0" borderId="0" xfId="1" applyNumberFormat="1" applyFont="1" applyFill="1"/>
    <xf numFmtId="0" fontId="6" fillId="0" borderId="0" xfId="1" applyFont="1" applyBorder="1"/>
    <xf numFmtId="14" fontId="2" fillId="0" borderId="0" xfId="1" applyNumberFormat="1" applyFont="1"/>
    <xf numFmtId="164" fontId="2" fillId="2" borderId="0" xfId="2" applyNumberFormat="1" applyFont="1" applyFill="1" applyBorder="1" applyAlignment="1">
      <alignment horizontal="center"/>
    </xf>
    <xf numFmtId="0" fontId="2" fillId="28" borderId="0" xfId="1" applyFont="1" applyFill="1" applyBorder="1"/>
    <xf numFmtId="0" fontId="2" fillId="28" borderId="0" xfId="1" applyFont="1" applyFill="1" applyBorder="1" applyAlignment="1">
      <alignment horizontal="center"/>
    </xf>
    <xf numFmtId="164" fontId="2" fillId="28" borderId="0" xfId="2" applyNumberFormat="1" applyFont="1" applyFill="1" applyBorder="1" applyAlignment="1">
      <alignment horizontal="center"/>
    </xf>
    <xf numFmtId="0" fontId="2" fillId="28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10" fontId="2" fillId="0" borderId="0" xfId="1" applyNumberFormat="1" applyFont="1" applyFill="1" applyBorder="1"/>
    <xf numFmtId="14" fontId="2" fillId="0" borderId="0" xfId="1" applyNumberFormat="1" applyFont="1" applyFill="1"/>
    <xf numFmtId="164" fontId="2" fillId="0" borderId="0" xfId="2" quotePrefix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4" fontId="2" fillId="0" borderId="0" xfId="1" applyNumberFormat="1" applyFont="1" applyAlignment="1">
      <alignment horizontal="center"/>
    </xf>
    <xf numFmtId="38" fontId="2" fillId="0" borderId="0" xfId="1" applyNumberFormat="1" applyFont="1" applyBorder="1" applyAlignment="1">
      <alignment horizontal="center"/>
    </xf>
    <xf numFmtId="3" fontId="2" fillId="28" borderId="0" xfId="2" applyNumberFormat="1" applyFont="1" applyFill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28" borderId="0" xfId="1" applyFont="1" applyFill="1"/>
    <xf numFmtId="10" fontId="2" fillId="28" borderId="0" xfId="1" applyNumberFormat="1" applyFont="1" applyFill="1" applyBorder="1"/>
    <xf numFmtId="14" fontId="2" fillId="0" borderId="0" xfId="1" applyNumberFormat="1" applyFont="1" applyFill="1" applyAlignment="1">
      <alignment horizontal="center"/>
    </xf>
    <xf numFmtId="0" fontId="27" fillId="0" borderId="0" xfId="1" applyFont="1" applyAlignment="1">
      <alignment horizontal="center" vertical="center"/>
    </xf>
    <xf numFmtId="0" fontId="3" fillId="27" borderId="0" xfId="1" applyFont="1" applyFill="1" applyBorder="1" applyAlignment="1">
      <alignment horizontal="left" vertical="center"/>
    </xf>
  </cellXfs>
  <cellStyles count="678">
    <cellStyle name="20% - Accent1 2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3 2" xfId="10"/>
    <cellStyle name="20% - Accent1 3 3" xfId="11"/>
    <cellStyle name="20% - Accent1 3 4" xfId="12"/>
    <cellStyle name="20% - Accent1 4 2" xfId="13"/>
    <cellStyle name="20% - Accent1 4 3" xfId="14"/>
    <cellStyle name="20% - Accent1 4 4" xfId="15"/>
    <cellStyle name="20% - Accent1 5 2" xfId="16"/>
    <cellStyle name="20% - Accent1 5 3" xfId="17"/>
    <cellStyle name="20% - Accent1 5 4" xfId="18"/>
    <cellStyle name="20% - Accent2 2" xfId="19"/>
    <cellStyle name="20% - Accent2 2 2" xfId="20"/>
    <cellStyle name="20% - Accent2 2 3" xfId="21"/>
    <cellStyle name="20% - Accent2 2 4" xfId="22"/>
    <cellStyle name="20% - Accent2 2 5" xfId="23"/>
    <cellStyle name="20% - Accent2 2 6" xfId="24"/>
    <cellStyle name="20% - Accent2 3 2" xfId="25"/>
    <cellStyle name="20% - Accent2 3 3" xfId="26"/>
    <cellStyle name="20% - Accent2 3 4" xfId="27"/>
    <cellStyle name="20% - Accent2 4 2" xfId="28"/>
    <cellStyle name="20% - Accent2 4 3" xfId="29"/>
    <cellStyle name="20% - Accent2 4 4" xfId="30"/>
    <cellStyle name="20% - Accent2 5 2" xfId="31"/>
    <cellStyle name="20% - Accent2 5 3" xfId="32"/>
    <cellStyle name="20% - Accent2 5 4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2 6" xfId="39"/>
    <cellStyle name="20% - Accent3 3 2" xfId="40"/>
    <cellStyle name="20% - Accent3 3 3" xfId="41"/>
    <cellStyle name="20% - Accent3 3 4" xfId="42"/>
    <cellStyle name="20% - Accent3 4 2" xfId="43"/>
    <cellStyle name="20% - Accent3 4 3" xfId="44"/>
    <cellStyle name="20% - Accent3 4 4" xfId="45"/>
    <cellStyle name="20% - Accent3 5 2" xfId="46"/>
    <cellStyle name="20% - Accent3 5 3" xfId="47"/>
    <cellStyle name="20% - Accent3 5 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2 6" xfId="54"/>
    <cellStyle name="20% - Accent4 3 2" xfId="55"/>
    <cellStyle name="20% - Accent4 3 3" xfId="56"/>
    <cellStyle name="20% - Accent4 3 4" xfId="57"/>
    <cellStyle name="20% - Accent4 4 2" xfId="58"/>
    <cellStyle name="20% - Accent4 4 3" xfId="59"/>
    <cellStyle name="20% - Accent4 4 4" xfId="60"/>
    <cellStyle name="20% - Accent4 5 2" xfId="61"/>
    <cellStyle name="20% - Accent4 5 3" xfId="62"/>
    <cellStyle name="20% - Accent4 5 4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2 6" xfId="69"/>
    <cellStyle name="20% - Accent5 3 2" xfId="70"/>
    <cellStyle name="20% - Accent5 3 3" xfId="71"/>
    <cellStyle name="20% - Accent5 3 4" xfId="72"/>
    <cellStyle name="20% - Accent5 4 2" xfId="73"/>
    <cellStyle name="20% - Accent5 4 3" xfId="74"/>
    <cellStyle name="20% - Accent5 4 4" xfId="75"/>
    <cellStyle name="20% - Accent5 5 2" xfId="76"/>
    <cellStyle name="20% - Accent5 5 3" xfId="77"/>
    <cellStyle name="20% - Accent5 5 4" xfId="78"/>
    <cellStyle name="20% - Accent6 2" xfId="79"/>
    <cellStyle name="20% - Accent6 2 2" xfId="80"/>
    <cellStyle name="20% - Accent6 2 3" xfId="81"/>
    <cellStyle name="20% - Accent6 2 4" xfId="82"/>
    <cellStyle name="20% - Accent6 2 5" xfId="83"/>
    <cellStyle name="20% - Accent6 2 6" xfId="84"/>
    <cellStyle name="20% - Accent6 3 2" xfId="85"/>
    <cellStyle name="20% - Accent6 3 3" xfId="86"/>
    <cellStyle name="20% - Accent6 3 4" xfId="87"/>
    <cellStyle name="20% - Accent6 4 2" xfId="88"/>
    <cellStyle name="20% - Accent6 4 3" xfId="89"/>
    <cellStyle name="20% - Accent6 4 4" xfId="90"/>
    <cellStyle name="20% - Accent6 5 2" xfId="91"/>
    <cellStyle name="20% - Accent6 5 3" xfId="92"/>
    <cellStyle name="20% - Accent6 5 4" xfId="93"/>
    <cellStyle name="40% - Accent1 2" xfId="94"/>
    <cellStyle name="40% - Accent1 2 2" xfId="95"/>
    <cellStyle name="40% - Accent1 2 3" xfId="96"/>
    <cellStyle name="40% - Accent1 2 4" xfId="97"/>
    <cellStyle name="40% - Accent1 2 5" xfId="98"/>
    <cellStyle name="40% - Accent1 2 6" xfId="99"/>
    <cellStyle name="40% - Accent1 3 2" xfId="100"/>
    <cellStyle name="40% - Accent1 3 3" xfId="101"/>
    <cellStyle name="40% - Accent1 3 4" xfId="102"/>
    <cellStyle name="40% - Accent1 4 2" xfId="103"/>
    <cellStyle name="40% - Accent1 4 3" xfId="104"/>
    <cellStyle name="40% - Accent1 4 4" xfId="105"/>
    <cellStyle name="40% - Accent1 5 2" xfId="106"/>
    <cellStyle name="40% - Accent1 5 3" xfId="107"/>
    <cellStyle name="40% - Accent1 5 4" xfId="108"/>
    <cellStyle name="40% - Accent2 2" xfId="109"/>
    <cellStyle name="40% - Accent2 2 2" xfId="110"/>
    <cellStyle name="40% - Accent2 2 3" xfId="111"/>
    <cellStyle name="40% - Accent2 2 4" xfId="112"/>
    <cellStyle name="40% - Accent2 2 5" xfId="113"/>
    <cellStyle name="40% - Accent2 2 6" xfId="114"/>
    <cellStyle name="40% - Accent2 3 2" xfId="115"/>
    <cellStyle name="40% - Accent2 3 3" xfId="116"/>
    <cellStyle name="40% - Accent2 3 4" xfId="117"/>
    <cellStyle name="40% - Accent2 4 2" xfId="118"/>
    <cellStyle name="40% - Accent2 4 3" xfId="119"/>
    <cellStyle name="40% - Accent2 4 4" xfId="120"/>
    <cellStyle name="40% - Accent2 5 2" xfId="121"/>
    <cellStyle name="40% - Accent2 5 3" xfId="122"/>
    <cellStyle name="40% - Accent2 5 4" xfId="123"/>
    <cellStyle name="40% - Accent3 2" xfId="124"/>
    <cellStyle name="40% - Accent3 2 2" xfId="125"/>
    <cellStyle name="40% - Accent3 2 3" xfId="126"/>
    <cellStyle name="40% - Accent3 2 4" xfId="127"/>
    <cellStyle name="40% - Accent3 2 5" xfId="128"/>
    <cellStyle name="40% - Accent3 2 6" xfId="129"/>
    <cellStyle name="40% - Accent3 3 2" xfId="130"/>
    <cellStyle name="40% - Accent3 3 3" xfId="131"/>
    <cellStyle name="40% - Accent3 3 4" xfId="132"/>
    <cellStyle name="40% - Accent3 4 2" xfId="133"/>
    <cellStyle name="40% - Accent3 4 3" xfId="134"/>
    <cellStyle name="40% - Accent3 4 4" xfId="135"/>
    <cellStyle name="40% - Accent3 5 2" xfId="136"/>
    <cellStyle name="40% - Accent3 5 3" xfId="137"/>
    <cellStyle name="40% - Accent3 5 4" xfId="138"/>
    <cellStyle name="40% - Accent4 2" xfId="139"/>
    <cellStyle name="40% - Accent4 2 2" xfId="140"/>
    <cellStyle name="40% - Accent4 2 3" xfId="141"/>
    <cellStyle name="40% - Accent4 2 4" xfId="142"/>
    <cellStyle name="40% - Accent4 2 5" xfId="143"/>
    <cellStyle name="40% - Accent4 2 6" xfId="144"/>
    <cellStyle name="40% - Accent4 3 2" xfId="145"/>
    <cellStyle name="40% - Accent4 3 3" xfId="146"/>
    <cellStyle name="40% - Accent4 3 4" xfId="147"/>
    <cellStyle name="40% - Accent4 4 2" xfId="148"/>
    <cellStyle name="40% - Accent4 4 3" xfId="149"/>
    <cellStyle name="40% - Accent4 4 4" xfId="150"/>
    <cellStyle name="40% - Accent4 5 2" xfId="151"/>
    <cellStyle name="40% - Accent4 5 3" xfId="152"/>
    <cellStyle name="40% - Accent4 5 4" xfId="153"/>
    <cellStyle name="40% - Accent5 2" xfId="154"/>
    <cellStyle name="40% - Accent5 2 2" xfId="155"/>
    <cellStyle name="40% - Accent5 2 3" xfId="156"/>
    <cellStyle name="40% - Accent5 2 4" xfId="157"/>
    <cellStyle name="40% - Accent5 2 5" xfId="158"/>
    <cellStyle name="40% - Accent5 2 6" xfId="159"/>
    <cellStyle name="40% - Accent5 3 2" xfId="160"/>
    <cellStyle name="40% - Accent5 3 3" xfId="161"/>
    <cellStyle name="40% - Accent5 3 4" xfId="162"/>
    <cellStyle name="40% - Accent5 4 2" xfId="163"/>
    <cellStyle name="40% - Accent5 4 3" xfId="164"/>
    <cellStyle name="40% - Accent5 4 4" xfId="165"/>
    <cellStyle name="40% - Accent5 5 2" xfId="166"/>
    <cellStyle name="40% - Accent5 5 3" xfId="167"/>
    <cellStyle name="40% - Accent5 5 4" xfId="168"/>
    <cellStyle name="40% - Accent6 2" xfId="169"/>
    <cellStyle name="40% - Accent6 2 2" xfId="170"/>
    <cellStyle name="40% - Accent6 2 3" xfId="171"/>
    <cellStyle name="40% - Accent6 2 4" xfId="172"/>
    <cellStyle name="40% - Accent6 2 5" xfId="173"/>
    <cellStyle name="40% - Accent6 2 6" xfId="174"/>
    <cellStyle name="40% - Accent6 3 2" xfId="175"/>
    <cellStyle name="40% - Accent6 3 3" xfId="176"/>
    <cellStyle name="40% - Accent6 3 4" xfId="177"/>
    <cellStyle name="40% - Accent6 4 2" xfId="178"/>
    <cellStyle name="40% - Accent6 4 3" xfId="179"/>
    <cellStyle name="40% - Accent6 4 4" xfId="180"/>
    <cellStyle name="40% - Accent6 5 2" xfId="181"/>
    <cellStyle name="40% - Accent6 5 3" xfId="182"/>
    <cellStyle name="40% - Accent6 5 4" xfId="183"/>
    <cellStyle name="60% - Accent1 2" xfId="184"/>
    <cellStyle name="60% - Accent1 2 2" xfId="185"/>
    <cellStyle name="60% - Accent1 2 3" xfId="186"/>
    <cellStyle name="60% - Accent1 2 4" xfId="187"/>
    <cellStyle name="60% - Accent1 2 5" xfId="188"/>
    <cellStyle name="60% - Accent1 2 6" xfId="189"/>
    <cellStyle name="60% - Accent1 3 2" xfId="190"/>
    <cellStyle name="60% - Accent1 3 3" xfId="191"/>
    <cellStyle name="60% - Accent1 3 4" xfId="192"/>
    <cellStyle name="60% - Accent1 4 2" xfId="193"/>
    <cellStyle name="60% - Accent1 4 3" xfId="194"/>
    <cellStyle name="60% - Accent1 4 4" xfId="195"/>
    <cellStyle name="60% - Accent1 5 2" xfId="196"/>
    <cellStyle name="60% - Accent1 5 3" xfId="197"/>
    <cellStyle name="60% - Accent1 5 4" xfId="198"/>
    <cellStyle name="60% - Accent2 2" xfId="199"/>
    <cellStyle name="60% - Accent2 2 2" xfId="200"/>
    <cellStyle name="60% - Accent2 2 3" xfId="201"/>
    <cellStyle name="60% - Accent2 2 4" xfId="202"/>
    <cellStyle name="60% - Accent2 2 5" xfId="203"/>
    <cellStyle name="60% - Accent2 2 6" xfId="204"/>
    <cellStyle name="60% - Accent2 3 2" xfId="205"/>
    <cellStyle name="60% - Accent2 3 3" xfId="206"/>
    <cellStyle name="60% - Accent2 3 4" xfId="207"/>
    <cellStyle name="60% - Accent2 4 2" xfId="208"/>
    <cellStyle name="60% - Accent2 4 3" xfId="209"/>
    <cellStyle name="60% - Accent2 4 4" xfId="210"/>
    <cellStyle name="60% - Accent2 5 2" xfId="211"/>
    <cellStyle name="60% - Accent2 5 3" xfId="212"/>
    <cellStyle name="60% - Accent2 5 4" xfId="213"/>
    <cellStyle name="60% - Accent3 2" xfId="214"/>
    <cellStyle name="60% - Accent3 2 2" xfId="215"/>
    <cellStyle name="60% - Accent3 2 3" xfId="216"/>
    <cellStyle name="60% - Accent3 2 4" xfId="217"/>
    <cellStyle name="60% - Accent3 2 5" xfId="218"/>
    <cellStyle name="60% - Accent3 2 6" xfId="219"/>
    <cellStyle name="60% - Accent3 3 2" xfId="220"/>
    <cellStyle name="60% - Accent3 3 3" xfId="221"/>
    <cellStyle name="60% - Accent3 3 4" xfId="222"/>
    <cellStyle name="60% - Accent3 4 2" xfId="223"/>
    <cellStyle name="60% - Accent3 4 3" xfId="224"/>
    <cellStyle name="60% - Accent3 4 4" xfId="225"/>
    <cellStyle name="60% - Accent3 5 2" xfId="226"/>
    <cellStyle name="60% - Accent3 5 3" xfId="227"/>
    <cellStyle name="60% - Accent3 5 4" xfId="228"/>
    <cellStyle name="60% - Accent4 2" xfId="229"/>
    <cellStyle name="60% - Accent4 2 2" xfId="230"/>
    <cellStyle name="60% - Accent4 2 3" xfId="231"/>
    <cellStyle name="60% - Accent4 2 4" xfId="232"/>
    <cellStyle name="60% - Accent4 2 5" xfId="233"/>
    <cellStyle name="60% - Accent4 2 6" xfId="234"/>
    <cellStyle name="60% - Accent4 3 2" xfId="235"/>
    <cellStyle name="60% - Accent4 3 3" xfId="236"/>
    <cellStyle name="60% - Accent4 3 4" xfId="237"/>
    <cellStyle name="60% - Accent4 4 2" xfId="238"/>
    <cellStyle name="60% - Accent4 4 3" xfId="239"/>
    <cellStyle name="60% - Accent4 4 4" xfId="240"/>
    <cellStyle name="60% - Accent4 5 2" xfId="241"/>
    <cellStyle name="60% - Accent4 5 3" xfId="242"/>
    <cellStyle name="60% - Accent4 5 4" xfId="243"/>
    <cellStyle name="60% - Accent5 2" xfId="244"/>
    <cellStyle name="60% - Accent5 2 2" xfId="245"/>
    <cellStyle name="60% - Accent5 2 3" xfId="246"/>
    <cellStyle name="60% - Accent5 2 4" xfId="247"/>
    <cellStyle name="60% - Accent5 2 5" xfId="248"/>
    <cellStyle name="60% - Accent5 2 6" xfId="249"/>
    <cellStyle name="60% - Accent5 3 2" xfId="250"/>
    <cellStyle name="60% - Accent5 3 3" xfId="251"/>
    <cellStyle name="60% - Accent5 3 4" xfId="252"/>
    <cellStyle name="60% - Accent5 4 2" xfId="253"/>
    <cellStyle name="60% - Accent5 4 3" xfId="254"/>
    <cellStyle name="60% - Accent5 4 4" xfId="255"/>
    <cellStyle name="60% - Accent5 5 2" xfId="256"/>
    <cellStyle name="60% - Accent5 5 3" xfId="257"/>
    <cellStyle name="60% - Accent5 5 4" xfId="258"/>
    <cellStyle name="60% - Accent6 2" xfId="259"/>
    <cellStyle name="60% - Accent6 2 2" xfId="260"/>
    <cellStyle name="60% - Accent6 2 3" xfId="261"/>
    <cellStyle name="60% - Accent6 2 4" xfId="262"/>
    <cellStyle name="60% - Accent6 2 5" xfId="263"/>
    <cellStyle name="60% - Accent6 2 6" xfId="264"/>
    <cellStyle name="60% - Accent6 3 2" xfId="265"/>
    <cellStyle name="60% - Accent6 3 3" xfId="266"/>
    <cellStyle name="60% - Accent6 3 4" xfId="267"/>
    <cellStyle name="60% - Accent6 4 2" xfId="268"/>
    <cellStyle name="60% - Accent6 4 3" xfId="269"/>
    <cellStyle name="60% - Accent6 4 4" xfId="270"/>
    <cellStyle name="60% - Accent6 5 2" xfId="271"/>
    <cellStyle name="60% - Accent6 5 3" xfId="272"/>
    <cellStyle name="60% - Accent6 5 4" xfId="273"/>
    <cellStyle name="Accent1 2" xfId="274"/>
    <cellStyle name="Accent1 2 2" xfId="275"/>
    <cellStyle name="Accent1 2 3" xfId="276"/>
    <cellStyle name="Accent1 2 4" xfId="277"/>
    <cellStyle name="Accent1 2 5" xfId="278"/>
    <cellStyle name="Accent1 2 6" xfId="279"/>
    <cellStyle name="Accent1 3 2" xfId="280"/>
    <cellStyle name="Accent1 3 3" xfId="281"/>
    <cellStyle name="Accent1 3 4" xfId="282"/>
    <cellStyle name="Accent1 4 2" xfId="283"/>
    <cellStyle name="Accent1 4 3" xfId="284"/>
    <cellStyle name="Accent1 4 4" xfId="285"/>
    <cellStyle name="Accent1 5 2" xfId="286"/>
    <cellStyle name="Accent1 5 3" xfId="287"/>
    <cellStyle name="Accent1 5 4" xfId="288"/>
    <cellStyle name="Accent2 2" xfId="289"/>
    <cellStyle name="Accent2 2 2" xfId="290"/>
    <cellStyle name="Accent2 2 3" xfId="291"/>
    <cellStyle name="Accent2 2 4" xfId="292"/>
    <cellStyle name="Accent2 2 5" xfId="293"/>
    <cellStyle name="Accent2 2 6" xfId="294"/>
    <cellStyle name="Accent2 3 2" xfId="295"/>
    <cellStyle name="Accent2 3 3" xfId="296"/>
    <cellStyle name="Accent2 3 4" xfId="297"/>
    <cellStyle name="Accent2 4 2" xfId="298"/>
    <cellStyle name="Accent2 4 3" xfId="299"/>
    <cellStyle name="Accent2 4 4" xfId="300"/>
    <cellStyle name="Accent2 5 2" xfId="301"/>
    <cellStyle name="Accent2 5 3" xfId="302"/>
    <cellStyle name="Accent2 5 4" xfId="303"/>
    <cellStyle name="Accent3 2" xfId="304"/>
    <cellStyle name="Accent3 2 2" xfId="305"/>
    <cellStyle name="Accent3 2 3" xfId="306"/>
    <cellStyle name="Accent3 2 4" xfId="307"/>
    <cellStyle name="Accent3 2 5" xfId="308"/>
    <cellStyle name="Accent3 2 6" xfId="309"/>
    <cellStyle name="Accent3 3 2" xfId="310"/>
    <cellStyle name="Accent3 3 3" xfId="311"/>
    <cellStyle name="Accent3 3 4" xfId="312"/>
    <cellStyle name="Accent3 4 2" xfId="313"/>
    <cellStyle name="Accent3 4 3" xfId="314"/>
    <cellStyle name="Accent3 4 4" xfId="315"/>
    <cellStyle name="Accent3 5 2" xfId="316"/>
    <cellStyle name="Accent3 5 3" xfId="317"/>
    <cellStyle name="Accent3 5 4" xfId="318"/>
    <cellStyle name="Accent4 2" xfId="319"/>
    <cellStyle name="Accent4 2 2" xfId="320"/>
    <cellStyle name="Accent4 2 3" xfId="321"/>
    <cellStyle name="Accent4 2 4" xfId="322"/>
    <cellStyle name="Accent4 2 5" xfId="323"/>
    <cellStyle name="Accent4 2 6" xfId="324"/>
    <cellStyle name="Accent4 3 2" xfId="325"/>
    <cellStyle name="Accent4 3 3" xfId="326"/>
    <cellStyle name="Accent4 3 4" xfId="327"/>
    <cellStyle name="Accent4 4 2" xfId="328"/>
    <cellStyle name="Accent4 4 3" xfId="329"/>
    <cellStyle name="Accent4 4 4" xfId="330"/>
    <cellStyle name="Accent4 5 2" xfId="331"/>
    <cellStyle name="Accent4 5 3" xfId="332"/>
    <cellStyle name="Accent4 5 4" xfId="333"/>
    <cellStyle name="Accent5 2" xfId="334"/>
    <cellStyle name="Accent5 2 2" xfId="335"/>
    <cellStyle name="Accent5 2 3" xfId="336"/>
    <cellStyle name="Accent5 2 4" xfId="337"/>
    <cellStyle name="Accent5 2 5" xfId="338"/>
    <cellStyle name="Accent5 2 6" xfId="339"/>
    <cellStyle name="Accent5 3 2" xfId="340"/>
    <cellStyle name="Accent5 3 3" xfId="341"/>
    <cellStyle name="Accent5 3 4" xfId="342"/>
    <cellStyle name="Accent5 4 2" xfId="343"/>
    <cellStyle name="Accent5 4 3" xfId="344"/>
    <cellStyle name="Accent5 4 4" xfId="345"/>
    <cellStyle name="Accent5 5 2" xfId="346"/>
    <cellStyle name="Accent5 5 3" xfId="347"/>
    <cellStyle name="Accent5 5 4" xfId="348"/>
    <cellStyle name="Accent6 2" xfId="349"/>
    <cellStyle name="Accent6 2 2" xfId="350"/>
    <cellStyle name="Accent6 2 3" xfId="351"/>
    <cellStyle name="Accent6 2 4" xfId="352"/>
    <cellStyle name="Accent6 2 5" xfId="353"/>
    <cellStyle name="Accent6 2 6" xfId="354"/>
    <cellStyle name="Accent6 3 2" xfId="355"/>
    <cellStyle name="Accent6 3 3" xfId="356"/>
    <cellStyle name="Accent6 3 4" xfId="357"/>
    <cellStyle name="Accent6 4 2" xfId="358"/>
    <cellStyle name="Accent6 4 3" xfId="359"/>
    <cellStyle name="Accent6 4 4" xfId="360"/>
    <cellStyle name="Accent6 5 2" xfId="361"/>
    <cellStyle name="Accent6 5 3" xfId="362"/>
    <cellStyle name="Accent6 5 4" xfId="363"/>
    <cellStyle name="active" xfId="364"/>
    <cellStyle name="Bad 2" xfId="365"/>
    <cellStyle name="Bad 2 2" xfId="366"/>
    <cellStyle name="Bad 2 3" xfId="367"/>
    <cellStyle name="Bad 2 4" xfId="368"/>
    <cellStyle name="Bad 2 5" xfId="369"/>
    <cellStyle name="Bad 2 6" xfId="370"/>
    <cellStyle name="Bad 3 2" xfId="371"/>
    <cellStyle name="Bad 3 3" xfId="372"/>
    <cellStyle name="Bad 3 4" xfId="373"/>
    <cellStyle name="Bad 4 2" xfId="374"/>
    <cellStyle name="Bad 4 3" xfId="375"/>
    <cellStyle name="Bad 4 4" xfId="376"/>
    <cellStyle name="Bad 5 2" xfId="377"/>
    <cellStyle name="Bad 5 3" xfId="378"/>
    <cellStyle name="Bad 5 4" xfId="379"/>
    <cellStyle name="Calculation 2" xfId="380"/>
    <cellStyle name="Calculation 2 2" xfId="381"/>
    <cellStyle name="Calculation 2 3" xfId="382"/>
    <cellStyle name="Calculation 2 4" xfId="383"/>
    <cellStyle name="Calculation 2 5" xfId="384"/>
    <cellStyle name="Calculation 2 6" xfId="385"/>
    <cellStyle name="Calculation 3 2" xfId="386"/>
    <cellStyle name="Calculation 3 3" xfId="387"/>
    <cellStyle name="Calculation 3 4" xfId="388"/>
    <cellStyle name="Calculation 4 2" xfId="389"/>
    <cellStyle name="Calculation 4 3" xfId="390"/>
    <cellStyle name="Calculation 4 4" xfId="391"/>
    <cellStyle name="Calculation 5 2" xfId="392"/>
    <cellStyle name="Calculation 5 3" xfId="393"/>
    <cellStyle name="Calculation 5 4" xfId="394"/>
    <cellStyle name="Check Cell 2" xfId="395"/>
    <cellStyle name="Check Cell 2 2" xfId="396"/>
    <cellStyle name="Check Cell 2 3" xfId="397"/>
    <cellStyle name="Check Cell 2 4" xfId="398"/>
    <cellStyle name="Check Cell 2 5" xfId="399"/>
    <cellStyle name="Check Cell 2 6" xfId="400"/>
    <cellStyle name="Check Cell 3 2" xfId="401"/>
    <cellStyle name="Check Cell 3 3" xfId="402"/>
    <cellStyle name="Check Cell 3 4" xfId="403"/>
    <cellStyle name="Check Cell 4 2" xfId="404"/>
    <cellStyle name="Check Cell 4 3" xfId="405"/>
    <cellStyle name="Check Cell 4 4" xfId="406"/>
    <cellStyle name="Check Cell 5 2" xfId="407"/>
    <cellStyle name="Check Cell 5 3" xfId="408"/>
    <cellStyle name="Check Cell 5 4" xfId="409"/>
    <cellStyle name="Comma 10" xfId="410"/>
    <cellStyle name="Comma 11" xfId="411"/>
    <cellStyle name="Comma 14" xfId="412"/>
    <cellStyle name="Comma 15" xfId="413"/>
    <cellStyle name="Comma 2" xfId="414"/>
    <cellStyle name="Comma 4" xfId="415"/>
    <cellStyle name="Comma 4 2" xfId="416"/>
    <cellStyle name="Comma 4 3" xfId="417"/>
    <cellStyle name="Comma 4 4" xfId="418"/>
    <cellStyle name="Comma 5" xfId="419"/>
    <cellStyle name="Comma 6" xfId="420"/>
    <cellStyle name="Comma 7" xfId="421"/>
    <cellStyle name="Currency 2" xfId="422"/>
    <cellStyle name="Currency 3" xfId="423"/>
    <cellStyle name="Currency 4" xfId="424"/>
    <cellStyle name="Currency 4 2" xfId="3"/>
    <cellStyle name="Explanatory Text 2" xfId="425"/>
    <cellStyle name="Explanatory Text 2 2" xfId="426"/>
    <cellStyle name="Explanatory Text 2 3" xfId="427"/>
    <cellStyle name="Explanatory Text 2 4" xfId="428"/>
    <cellStyle name="Explanatory Text 2 5" xfId="429"/>
    <cellStyle name="Explanatory Text 2 6" xfId="430"/>
    <cellStyle name="Explanatory Text 3 2" xfId="431"/>
    <cellStyle name="Explanatory Text 3 3" xfId="432"/>
    <cellStyle name="Explanatory Text 3 4" xfId="433"/>
    <cellStyle name="Explanatory Text 4 2" xfId="434"/>
    <cellStyle name="Explanatory Text 4 3" xfId="435"/>
    <cellStyle name="Explanatory Text 4 4" xfId="436"/>
    <cellStyle name="Explanatory Text 5 2" xfId="437"/>
    <cellStyle name="Explanatory Text 5 3" xfId="438"/>
    <cellStyle name="Explanatory Text 5 4" xfId="439"/>
    <cellStyle name="Good 2" xfId="440"/>
    <cellStyle name="Good 2 2" xfId="441"/>
    <cellStyle name="Good 2 3" xfId="442"/>
    <cellStyle name="Good 2 4" xfId="443"/>
    <cellStyle name="Good 2 5" xfId="444"/>
    <cellStyle name="Good 2 6" xfId="445"/>
    <cellStyle name="Good 3 2" xfId="446"/>
    <cellStyle name="Good 3 3" xfId="447"/>
    <cellStyle name="Good 3 4" xfId="448"/>
    <cellStyle name="Good 4 2" xfId="449"/>
    <cellStyle name="Good 4 3" xfId="450"/>
    <cellStyle name="Good 4 4" xfId="451"/>
    <cellStyle name="Good 5 2" xfId="452"/>
    <cellStyle name="Good 5 3" xfId="453"/>
    <cellStyle name="Good 5 4" xfId="454"/>
    <cellStyle name="Grey" xfId="455"/>
    <cellStyle name="Header1" xfId="456"/>
    <cellStyle name="Header2" xfId="457"/>
    <cellStyle name="Heading 1 2" xfId="458"/>
    <cellStyle name="Heading 1 2 2" xfId="459"/>
    <cellStyle name="Heading 1 2 3" xfId="460"/>
    <cellStyle name="Heading 1 2 4" xfId="461"/>
    <cellStyle name="Heading 1 2 5" xfId="462"/>
    <cellStyle name="Heading 1 2 6" xfId="463"/>
    <cellStyle name="Heading 1 3 2" xfId="464"/>
    <cellStyle name="Heading 1 3 3" xfId="465"/>
    <cellStyle name="Heading 1 3 4" xfId="466"/>
    <cellStyle name="Heading 1 4 2" xfId="467"/>
    <cellStyle name="Heading 1 4 3" xfId="468"/>
    <cellStyle name="Heading 1 4 4" xfId="469"/>
    <cellStyle name="Heading 1 5 2" xfId="470"/>
    <cellStyle name="Heading 1 5 3" xfId="471"/>
    <cellStyle name="Heading 1 5 4" xfId="472"/>
    <cellStyle name="Heading 2 2" xfId="473"/>
    <cellStyle name="Heading 2 2 2" xfId="474"/>
    <cellStyle name="Heading 2 2 3" xfId="475"/>
    <cellStyle name="Heading 2 2 4" xfId="476"/>
    <cellStyle name="Heading 2 2 5" xfId="477"/>
    <cellStyle name="Heading 2 2 6" xfId="478"/>
    <cellStyle name="Heading 2 3 2" xfId="479"/>
    <cellStyle name="Heading 2 3 3" xfId="480"/>
    <cellStyle name="Heading 2 3 4" xfId="481"/>
    <cellStyle name="Heading 2 4 2" xfId="482"/>
    <cellStyle name="Heading 2 4 3" xfId="483"/>
    <cellStyle name="Heading 2 4 4" xfId="484"/>
    <cellStyle name="Heading 2 5 2" xfId="485"/>
    <cellStyle name="Heading 2 5 3" xfId="486"/>
    <cellStyle name="Heading 2 5 4" xfId="487"/>
    <cellStyle name="Heading 3 2" xfId="488"/>
    <cellStyle name="Heading 3 2 2" xfId="489"/>
    <cellStyle name="Heading 3 2 3" xfId="490"/>
    <cellStyle name="Heading 3 2 4" xfId="491"/>
    <cellStyle name="Heading 3 2 5" xfId="492"/>
    <cellStyle name="Heading 3 2 6" xfId="493"/>
    <cellStyle name="Heading 3 3 2" xfId="494"/>
    <cellStyle name="Heading 3 3 3" xfId="495"/>
    <cellStyle name="Heading 3 3 4" xfId="496"/>
    <cellStyle name="Heading 3 4 2" xfId="497"/>
    <cellStyle name="Heading 3 4 3" xfId="498"/>
    <cellStyle name="Heading 3 4 4" xfId="499"/>
    <cellStyle name="Heading 3 5 2" xfId="500"/>
    <cellStyle name="Heading 3 5 3" xfId="501"/>
    <cellStyle name="Heading 3 5 4" xfId="502"/>
    <cellStyle name="Heading 4 2" xfId="503"/>
    <cellStyle name="Heading 4 2 2" xfId="504"/>
    <cellStyle name="Heading 4 2 3" xfId="505"/>
    <cellStyle name="Heading 4 2 4" xfId="506"/>
    <cellStyle name="Heading 4 2 5" xfId="507"/>
    <cellStyle name="Heading 4 2 6" xfId="508"/>
    <cellStyle name="Heading 4 3 2" xfId="509"/>
    <cellStyle name="Heading 4 3 3" xfId="510"/>
    <cellStyle name="Heading 4 3 4" xfId="511"/>
    <cellStyle name="Heading 4 4 2" xfId="512"/>
    <cellStyle name="Heading 4 4 3" xfId="513"/>
    <cellStyle name="Heading 4 4 4" xfId="514"/>
    <cellStyle name="Heading 4 5 2" xfId="515"/>
    <cellStyle name="Heading 4 5 3" xfId="516"/>
    <cellStyle name="Heading 4 5 4" xfId="517"/>
    <cellStyle name="Hyperlink 2" xfId="518"/>
    <cellStyle name="Input [yellow]" xfId="519"/>
    <cellStyle name="Input 2" xfId="520"/>
    <cellStyle name="Input 2 2" xfId="521"/>
    <cellStyle name="Input 2 3" xfId="522"/>
    <cellStyle name="Input 2 4" xfId="523"/>
    <cellStyle name="Input 2 5" xfId="524"/>
    <cellStyle name="Input 2 6" xfId="525"/>
    <cellStyle name="Input 3 2" xfId="526"/>
    <cellStyle name="Input 3 3" xfId="527"/>
    <cellStyle name="Input 3 4" xfId="528"/>
    <cellStyle name="Input 4 2" xfId="529"/>
    <cellStyle name="Input 4 3" xfId="530"/>
    <cellStyle name="Input 4 4" xfId="531"/>
    <cellStyle name="Input 5 2" xfId="532"/>
    <cellStyle name="Input 5 3" xfId="533"/>
    <cellStyle name="Input 5 4" xfId="534"/>
    <cellStyle name="Linked Cell 2" xfId="535"/>
    <cellStyle name="Linked Cell 2 2" xfId="536"/>
    <cellStyle name="Linked Cell 2 3" xfId="537"/>
    <cellStyle name="Linked Cell 2 4" xfId="538"/>
    <cellStyle name="Linked Cell 2 5" xfId="539"/>
    <cellStyle name="Linked Cell 2 6" xfId="540"/>
    <cellStyle name="Linked Cell 3 2" xfId="541"/>
    <cellStyle name="Linked Cell 3 3" xfId="542"/>
    <cellStyle name="Linked Cell 3 4" xfId="543"/>
    <cellStyle name="Linked Cell 4 2" xfId="544"/>
    <cellStyle name="Linked Cell 4 3" xfId="545"/>
    <cellStyle name="Linked Cell 4 4" xfId="546"/>
    <cellStyle name="Linked Cell 5 2" xfId="547"/>
    <cellStyle name="Linked Cell 5 3" xfId="548"/>
    <cellStyle name="Linked Cell 5 4" xfId="549"/>
    <cellStyle name="Neutral 2" xfId="550"/>
    <cellStyle name="Neutral 2 2" xfId="551"/>
    <cellStyle name="Neutral 2 3" xfId="552"/>
    <cellStyle name="Neutral 2 4" xfId="553"/>
    <cellStyle name="Neutral 2 5" xfId="554"/>
    <cellStyle name="Neutral 2 6" xfId="555"/>
    <cellStyle name="Neutral 3 2" xfId="556"/>
    <cellStyle name="Neutral 3 3" xfId="557"/>
    <cellStyle name="Neutral 3 4" xfId="558"/>
    <cellStyle name="Neutral 4 2" xfId="559"/>
    <cellStyle name="Neutral 4 3" xfId="560"/>
    <cellStyle name="Neutral 4 4" xfId="561"/>
    <cellStyle name="Neutral 5 2" xfId="562"/>
    <cellStyle name="Neutral 5 3" xfId="563"/>
    <cellStyle name="Neutral 5 4" xfId="564"/>
    <cellStyle name="Normal" xfId="0" builtinId="0"/>
    <cellStyle name="Normal - Style1" xfId="565"/>
    <cellStyle name="Normal 10" xfId="566"/>
    <cellStyle name="Normal 11" xfId="567"/>
    <cellStyle name="Normal 12" xfId="568"/>
    <cellStyle name="Normal 13" xfId="569"/>
    <cellStyle name="Normal 14" xfId="570"/>
    <cellStyle name="Normal 15" xfId="571"/>
    <cellStyle name="Normal 16" xfId="572"/>
    <cellStyle name="Normal 17" xfId="573"/>
    <cellStyle name="Normal 18" xfId="574"/>
    <cellStyle name="Normal 19" xfId="575"/>
    <cellStyle name="Normal 2" xfId="576"/>
    <cellStyle name="Normal 2 2" xfId="577"/>
    <cellStyle name="Normal 2 3" xfId="578"/>
    <cellStyle name="Normal 2 4" xfId="579"/>
    <cellStyle name="Normal 2 5" xfId="580"/>
    <cellStyle name="Normal 2 6" xfId="581"/>
    <cellStyle name="Normal 20" xfId="582"/>
    <cellStyle name="Normal 21" xfId="583"/>
    <cellStyle name="Normal 22" xfId="584"/>
    <cellStyle name="Normal 23" xfId="585"/>
    <cellStyle name="Normal 23 2" xfId="1"/>
    <cellStyle name="Normal 3" xfId="586"/>
    <cellStyle name="Normal 3 2" xfId="587"/>
    <cellStyle name="Normal 4" xfId="588"/>
    <cellStyle name="Normal 5" xfId="589"/>
    <cellStyle name="Normal 5 2" xfId="590"/>
    <cellStyle name="Normal 5 3" xfId="591"/>
    <cellStyle name="Normal 5 4" xfId="592"/>
    <cellStyle name="Normal 6" xfId="593"/>
    <cellStyle name="Normal 7" xfId="594"/>
    <cellStyle name="Normal 7 2" xfId="595"/>
    <cellStyle name="Normal 7 3" xfId="596"/>
    <cellStyle name="Normal 7 4" xfId="597"/>
    <cellStyle name="Normal 8" xfId="598"/>
    <cellStyle name="Normal 9" xfId="599"/>
    <cellStyle name="Note 2" xfId="600"/>
    <cellStyle name="Note 2 2" xfId="601"/>
    <cellStyle name="Note 2 3" xfId="602"/>
    <cellStyle name="Note 2 4" xfId="603"/>
    <cellStyle name="Note 2 5" xfId="604"/>
    <cellStyle name="Note 2 6" xfId="605"/>
    <cellStyle name="Note 3 2" xfId="606"/>
    <cellStyle name="Note 3 3" xfId="607"/>
    <cellStyle name="Note 3 4" xfId="608"/>
    <cellStyle name="Note 4 2" xfId="609"/>
    <cellStyle name="Note 4 3" xfId="610"/>
    <cellStyle name="Note 4 4" xfId="611"/>
    <cellStyle name="Note 5 2" xfId="612"/>
    <cellStyle name="Note 5 3" xfId="613"/>
    <cellStyle name="Note 5 4" xfId="614"/>
    <cellStyle name="Output 2" xfId="615"/>
    <cellStyle name="Output 2 2" xfId="616"/>
    <cellStyle name="Output 2 3" xfId="617"/>
    <cellStyle name="Output 2 4" xfId="618"/>
    <cellStyle name="Output 2 5" xfId="619"/>
    <cellStyle name="Output 2 6" xfId="620"/>
    <cellStyle name="Output 3 2" xfId="621"/>
    <cellStyle name="Output 3 3" xfId="622"/>
    <cellStyle name="Output 3 4" xfId="623"/>
    <cellStyle name="Output 4 2" xfId="624"/>
    <cellStyle name="Output 4 3" xfId="625"/>
    <cellStyle name="Output 4 4" xfId="626"/>
    <cellStyle name="Output 5 2" xfId="627"/>
    <cellStyle name="Output 5 3" xfId="628"/>
    <cellStyle name="Output 5 4" xfId="629"/>
    <cellStyle name="Percent [2]" xfId="630"/>
    <cellStyle name="Percent 2" xfId="631"/>
    <cellStyle name="Percent 3" xfId="632"/>
    <cellStyle name="Percent 3 2" xfId="2"/>
    <cellStyle name="Title 2" xfId="633"/>
    <cellStyle name="Title 2 2" xfId="634"/>
    <cellStyle name="Title 2 3" xfId="635"/>
    <cellStyle name="Title 2 4" xfId="636"/>
    <cellStyle name="Title 2 5" xfId="637"/>
    <cellStyle name="Title 2 6" xfId="638"/>
    <cellStyle name="Title 3 2" xfId="639"/>
    <cellStyle name="Title 3 3" xfId="640"/>
    <cellStyle name="Title 3 4" xfId="641"/>
    <cellStyle name="Title 4 2" xfId="642"/>
    <cellStyle name="Title 4 3" xfId="643"/>
    <cellStyle name="Title 4 4" xfId="644"/>
    <cellStyle name="Title 5 2" xfId="645"/>
    <cellStyle name="Title 5 3" xfId="646"/>
    <cellStyle name="Title 5 4" xfId="647"/>
    <cellStyle name="Total 2" xfId="648"/>
    <cellStyle name="Total 2 2" xfId="649"/>
    <cellStyle name="Total 2 3" xfId="650"/>
    <cellStyle name="Total 2 4" xfId="651"/>
    <cellStyle name="Total 2 5" xfId="652"/>
    <cellStyle name="Total 2 6" xfId="653"/>
    <cellStyle name="Total 3 2" xfId="654"/>
    <cellStyle name="Total 3 3" xfId="655"/>
    <cellStyle name="Total 3 4" xfId="656"/>
    <cellStyle name="Total 4 2" xfId="657"/>
    <cellStyle name="Total 4 3" xfId="658"/>
    <cellStyle name="Total 4 4" xfId="659"/>
    <cellStyle name="Total 5 2" xfId="660"/>
    <cellStyle name="Total 5 3" xfId="661"/>
    <cellStyle name="Total 5 4" xfId="662"/>
    <cellStyle name="Warning Text 2" xfId="663"/>
    <cellStyle name="Warning Text 2 2" xfId="664"/>
    <cellStyle name="Warning Text 2 3" xfId="665"/>
    <cellStyle name="Warning Text 2 4" xfId="666"/>
    <cellStyle name="Warning Text 2 5" xfId="667"/>
    <cellStyle name="Warning Text 2 6" xfId="668"/>
    <cellStyle name="Warning Text 3 2" xfId="669"/>
    <cellStyle name="Warning Text 3 3" xfId="670"/>
    <cellStyle name="Warning Text 3 4" xfId="671"/>
    <cellStyle name="Warning Text 4 2" xfId="672"/>
    <cellStyle name="Warning Text 4 3" xfId="673"/>
    <cellStyle name="Warning Text 4 4" xfId="674"/>
    <cellStyle name="Warning Text 5 2" xfId="675"/>
    <cellStyle name="Warning Text 5 3" xfId="676"/>
    <cellStyle name="Warning Text 5 4" xfId="677"/>
  </cellStyles>
  <dxfs count="0"/>
  <tableStyles count="0" defaultTableStyle="TableStyleMedium2" defaultPivotStyle="PivotStyleLight16"/>
  <colors>
    <mruColors>
      <color rgb="FF1E3C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134471</xdr:rowOff>
    </xdr:from>
    <xdr:to>
      <xdr:col>2</xdr:col>
      <xdr:colOff>894860</xdr:colOff>
      <xdr:row>6</xdr:row>
      <xdr:rowOff>37475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" y="134471"/>
          <a:ext cx="1365507" cy="84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showGridLines="0" tabSelected="1" view="pageBreakPreview" topLeftCell="B1" zoomScale="115" zoomScaleNormal="100" zoomScaleSheetLayoutView="115" workbookViewId="0">
      <selection activeCell="B236" sqref="B236"/>
    </sheetView>
  </sheetViews>
  <sheetFormatPr defaultColWidth="9" defaultRowHeight="12.75" outlineLevelCol="1" x14ac:dyDescent="0.2"/>
  <cols>
    <col min="1" max="1" width="4.85546875" style="1" hidden="1" customWidth="1" outlineLevel="1"/>
    <col min="2" max="2" width="8.42578125" style="2" customWidth="1" collapsed="1"/>
    <col min="3" max="3" width="39.7109375" style="1" customWidth="1"/>
    <col min="4" max="4" width="14.28515625" style="1" bestFit="1" customWidth="1"/>
    <col min="5" max="5" width="5" style="3" customWidth="1"/>
    <col min="6" max="6" width="9.85546875" style="3" customWidth="1"/>
    <col min="7" max="7" width="20.85546875" style="3" customWidth="1"/>
    <col min="8" max="10" width="9" style="1"/>
    <col min="11" max="11" width="10.7109375" style="1" bestFit="1" customWidth="1"/>
    <col min="12" max="16384" width="9" style="1"/>
  </cols>
  <sheetData>
    <row r="2" spans="2:8" ht="12.75" customHeight="1" x14ac:dyDescent="0.2">
      <c r="D2" s="48" t="s">
        <v>255</v>
      </c>
      <c r="E2" s="48"/>
      <c r="F2" s="48"/>
      <c r="G2" s="48"/>
    </row>
    <row r="3" spans="2:8" ht="12.75" customHeight="1" x14ac:dyDescent="0.2">
      <c r="D3" s="48"/>
      <c r="E3" s="48"/>
      <c r="F3" s="48"/>
      <c r="G3" s="48"/>
    </row>
    <row r="4" spans="2:8" ht="12.75" customHeight="1" x14ac:dyDescent="0.2">
      <c r="D4" s="48"/>
      <c r="E4" s="48"/>
      <c r="F4" s="48"/>
      <c r="G4" s="48"/>
    </row>
    <row r="5" spans="2:8" ht="12.75" customHeight="1" x14ac:dyDescent="0.2">
      <c r="D5" s="48"/>
      <c r="E5" s="48"/>
      <c r="F5" s="48"/>
      <c r="G5" s="48"/>
    </row>
    <row r="6" spans="2:8" x14ac:dyDescent="0.2">
      <c r="D6" s="48"/>
      <c r="E6" s="48"/>
      <c r="F6" s="48"/>
      <c r="G6" s="48"/>
    </row>
    <row r="8" spans="2:8" ht="6" customHeight="1" x14ac:dyDescent="0.2"/>
    <row r="9" spans="2:8" s="4" customFormat="1" ht="21.75" customHeight="1" x14ac:dyDescent="0.25">
      <c r="B9" s="49" t="s">
        <v>0</v>
      </c>
      <c r="C9" s="49"/>
      <c r="D9" s="49"/>
      <c r="E9" s="49"/>
      <c r="F9" s="49"/>
      <c r="G9" s="49"/>
    </row>
    <row r="10" spans="2:8" ht="12.75" customHeight="1" x14ac:dyDescent="0.2">
      <c r="C10" s="5"/>
      <c r="D10" s="5"/>
      <c r="E10" s="6"/>
      <c r="F10" s="6" t="s">
        <v>1</v>
      </c>
      <c r="G10" s="6" t="s">
        <v>2</v>
      </c>
      <c r="H10" s="6"/>
    </row>
    <row r="11" spans="2:8" x14ac:dyDescent="0.2">
      <c r="B11" s="7" t="s">
        <v>3</v>
      </c>
      <c r="C11" s="8" t="s">
        <v>4</v>
      </c>
      <c r="D11" s="8" t="s">
        <v>5</v>
      </c>
      <c r="E11" s="9" t="s">
        <v>6</v>
      </c>
      <c r="F11" s="9" t="s">
        <v>7</v>
      </c>
      <c r="G11" s="9" t="s">
        <v>8</v>
      </c>
    </row>
    <row r="12" spans="2:8" x14ac:dyDescent="0.2">
      <c r="B12" s="23"/>
      <c r="C12" s="17"/>
      <c r="D12" s="17"/>
      <c r="E12" s="18"/>
      <c r="F12" s="19"/>
      <c r="G12" s="19"/>
    </row>
    <row r="13" spans="2:8" x14ac:dyDescent="0.2">
      <c r="B13" s="2">
        <v>2</v>
      </c>
      <c r="C13" s="10" t="s">
        <v>9</v>
      </c>
      <c r="D13" s="10" t="s">
        <v>10</v>
      </c>
      <c r="E13" s="11" t="s">
        <v>11</v>
      </c>
      <c r="F13" s="40">
        <v>5697</v>
      </c>
      <c r="G13" s="12">
        <v>38478</v>
      </c>
    </row>
    <row r="14" spans="2:8" x14ac:dyDescent="0.2">
      <c r="B14" s="2">
        <v>3</v>
      </c>
      <c r="C14" s="10" t="s">
        <v>12</v>
      </c>
      <c r="D14" s="10" t="s">
        <v>13</v>
      </c>
      <c r="E14" s="11" t="s">
        <v>14</v>
      </c>
      <c r="F14" s="40">
        <v>1500</v>
      </c>
      <c r="G14" s="13">
        <v>38327</v>
      </c>
      <c r="H14" s="14"/>
    </row>
    <row r="15" spans="2:8" x14ac:dyDescent="0.2">
      <c r="B15" s="15">
        <v>5</v>
      </c>
      <c r="C15" s="10" t="s">
        <v>12</v>
      </c>
      <c r="D15" s="10" t="s">
        <v>15</v>
      </c>
      <c r="E15" s="11" t="s">
        <v>16</v>
      </c>
      <c r="F15" s="16">
        <v>1700</v>
      </c>
      <c r="G15" s="13">
        <v>38530</v>
      </c>
    </row>
    <row r="16" spans="2:8" x14ac:dyDescent="0.2">
      <c r="B16" s="15">
        <v>10</v>
      </c>
      <c r="C16" s="10" t="s">
        <v>17</v>
      </c>
      <c r="D16" s="10" t="s">
        <v>18</v>
      </c>
      <c r="E16" s="11" t="s">
        <v>19</v>
      </c>
      <c r="F16" s="16">
        <v>3700</v>
      </c>
      <c r="G16" s="13">
        <v>38532</v>
      </c>
    </row>
    <row r="17" spans="2:8" x14ac:dyDescent="0.2">
      <c r="B17" s="15">
        <v>11</v>
      </c>
      <c r="C17" s="10" t="s">
        <v>12</v>
      </c>
      <c r="D17" s="10" t="s">
        <v>20</v>
      </c>
      <c r="E17" s="11" t="s">
        <v>19</v>
      </c>
      <c r="F17" s="16">
        <v>2300</v>
      </c>
      <c r="G17" s="13">
        <v>38530</v>
      </c>
    </row>
    <row r="18" spans="2:8" s="24" customFormat="1" x14ac:dyDescent="0.2">
      <c r="B18" s="33">
        <v>13</v>
      </c>
      <c r="C18" s="17" t="s">
        <v>274</v>
      </c>
      <c r="D18" s="17" t="s">
        <v>31</v>
      </c>
      <c r="E18" s="18" t="s">
        <v>19</v>
      </c>
      <c r="F18" s="19">
        <v>5720</v>
      </c>
      <c r="G18" s="20">
        <v>41435</v>
      </c>
    </row>
    <row r="19" spans="2:8" x14ac:dyDescent="0.2">
      <c r="B19" s="2">
        <v>15</v>
      </c>
      <c r="C19" s="10" t="s">
        <v>21</v>
      </c>
      <c r="D19" s="10" t="s">
        <v>22</v>
      </c>
      <c r="E19" s="11" t="s">
        <v>16</v>
      </c>
      <c r="F19" s="40">
        <v>8442</v>
      </c>
      <c r="G19" s="12">
        <v>38616</v>
      </c>
    </row>
    <row r="20" spans="2:8" x14ac:dyDescent="0.2">
      <c r="B20" s="2">
        <v>19</v>
      </c>
      <c r="C20" s="17" t="s">
        <v>12</v>
      </c>
      <c r="D20" s="17" t="s">
        <v>23</v>
      </c>
      <c r="E20" s="18" t="s">
        <v>19</v>
      </c>
      <c r="F20" s="19">
        <v>1750</v>
      </c>
      <c r="G20" s="20">
        <v>38714</v>
      </c>
    </row>
    <row r="21" spans="2:8" x14ac:dyDescent="0.2">
      <c r="B21" s="2">
        <v>20</v>
      </c>
      <c r="C21" s="10" t="s">
        <v>12</v>
      </c>
      <c r="D21" s="10" t="s">
        <v>24</v>
      </c>
      <c r="E21" s="11" t="s">
        <v>19</v>
      </c>
      <c r="F21" s="40">
        <v>1800</v>
      </c>
      <c r="G21" s="12">
        <v>38497</v>
      </c>
    </row>
    <row r="22" spans="2:8" x14ac:dyDescent="0.2">
      <c r="B22" s="15">
        <v>22</v>
      </c>
      <c r="C22" s="10" t="s">
        <v>12</v>
      </c>
      <c r="D22" s="10" t="s">
        <v>25</v>
      </c>
      <c r="E22" s="11" t="s">
        <v>19</v>
      </c>
      <c r="F22" s="16">
        <v>3123</v>
      </c>
      <c r="G22" s="13">
        <v>38338</v>
      </c>
    </row>
    <row r="23" spans="2:8" x14ac:dyDescent="0.2">
      <c r="B23" s="2">
        <v>24</v>
      </c>
      <c r="C23" s="10" t="s">
        <v>12</v>
      </c>
      <c r="D23" s="10" t="s">
        <v>26</v>
      </c>
      <c r="E23" s="11" t="s">
        <v>19</v>
      </c>
      <c r="F23" s="40">
        <v>1833</v>
      </c>
      <c r="G23" s="12">
        <v>38658</v>
      </c>
    </row>
    <row r="24" spans="2:8" x14ac:dyDescent="0.2">
      <c r="B24" s="2">
        <v>25</v>
      </c>
      <c r="C24" s="10" t="s">
        <v>12</v>
      </c>
      <c r="D24" s="10" t="s">
        <v>27</v>
      </c>
      <c r="E24" s="11" t="s">
        <v>19</v>
      </c>
      <c r="F24" s="40">
        <v>2000</v>
      </c>
      <c r="G24" s="12">
        <v>38490</v>
      </c>
      <c r="H24" s="14"/>
    </row>
    <row r="25" spans="2:8" x14ac:dyDescent="0.2">
      <c r="B25" s="2">
        <v>26</v>
      </c>
      <c r="C25" s="10" t="s">
        <v>12</v>
      </c>
      <c r="D25" s="10" t="s">
        <v>28</v>
      </c>
      <c r="E25" s="18" t="s">
        <v>19</v>
      </c>
      <c r="F25" s="16">
        <v>4000</v>
      </c>
      <c r="G25" s="13">
        <v>39085</v>
      </c>
      <c r="H25" s="14"/>
    </row>
    <row r="26" spans="2:8" x14ac:dyDescent="0.2">
      <c r="B26" s="2">
        <v>27</v>
      </c>
      <c r="C26" s="10" t="s">
        <v>12</v>
      </c>
      <c r="D26" s="10" t="s">
        <v>29</v>
      </c>
      <c r="E26" s="11" t="s">
        <v>30</v>
      </c>
      <c r="F26" s="40">
        <v>1811</v>
      </c>
      <c r="G26" s="12">
        <v>38608</v>
      </c>
      <c r="H26" s="14"/>
    </row>
    <row r="27" spans="2:8" x14ac:dyDescent="0.2">
      <c r="B27" s="2">
        <v>28</v>
      </c>
      <c r="C27" s="10" t="s">
        <v>12</v>
      </c>
      <c r="D27" s="10" t="s">
        <v>28</v>
      </c>
      <c r="E27" s="11" t="s">
        <v>19</v>
      </c>
      <c r="F27" s="40">
        <v>6049</v>
      </c>
      <c r="G27" s="12">
        <v>38930</v>
      </c>
    </row>
    <row r="28" spans="2:8" x14ac:dyDescent="0.2">
      <c r="B28" s="2">
        <v>29</v>
      </c>
      <c r="C28" s="10" t="s">
        <v>12</v>
      </c>
      <c r="D28" s="10" t="s">
        <v>31</v>
      </c>
      <c r="E28" s="11" t="s">
        <v>19</v>
      </c>
      <c r="F28" s="40">
        <v>2508</v>
      </c>
      <c r="G28" s="12">
        <v>39294</v>
      </c>
    </row>
    <row r="29" spans="2:8" x14ac:dyDescent="0.2">
      <c r="B29" s="2">
        <v>30</v>
      </c>
      <c r="C29" s="10" t="s">
        <v>12</v>
      </c>
      <c r="D29" s="10" t="s">
        <v>32</v>
      </c>
      <c r="E29" s="11" t="s">
        <v>19</v>
      </c>
      <c r="F29" s="40">
        <v>1800</v>
      </c>
      <c r="G29" s="12">
        <v>38490</v>
      </c>
    </row>
    <row r="30" spans="2:8" x14ac:dyDescent="0.2">
      <c r="B30" s="2">
        <v>35</v>
      </c>
      <c r="C30" s="10" t="s">
        <v>12</v>
      </c>
      <c r="D30" s="10" t="s">
        <v>33</v>
      </c>
      <c r="E30" s="11" t="s">
        <v>16</v>
      </c>
      <c r="F30" s="40">
        <v>2745</v>
      </c>
      <c r="G30" s="12">
        <v>38456</v>
      </c>
    </row>
    <row r="31" spans="2:8" x14ac:dyDescent="0.2">
      <c r="B31" s="2">
        <v>37</v>
      </c>
      <c r="C31" s="10" t="s">
        <v>12</v>
      </c>
      <c r="D31" s="10" t="s">
        <v>34</v>
      </c>
      <c r="E31" s="11" t="s">
        <v>16</v>
      </c>
      <c r="F31" s="40">
        <v>1824</v>
      </c>
      <c r="G31" s="12">
        <v>38608</v>
      </c>
    </row>
    <row r="32" spans="2:8" x14ac:dyDescent="0.2">
      <c r="B32" s="2">
        <v>38.01</v>
      </c>
      <c r="C32" s="17" t="s">
        <v>35</v>
      </c>
      <c r="D32" s="10" t="s">
        <v>36</v>
      </c>
      <c r="E32" s="11" t="s">
        <v>19</v>
      </c>
      <c r="F32" s="40">
        <v>5999</v>
      </c>
      <c r="G32" s="12">
        <v>38930</v>
      </c>
    </row>
    <row r="33" spans="2:7" x14ac:dyDescent="0.2">
      <c r="B33" s="2">
        <v>38.020000000000003</v>
      </c>
      <c r="C33" s="10" t="s">
        <v>37</v>
      </c>
      <c r="D33" s="10" t="s">
        <v>36</v>
      </c>
      <c r="E33" s="11" t="s">
        <v>19</v>
      </c>
      <c r="F33" s="40">
        <v>54409</v>
      </c>
      <c r="G33" s="12">
        <v>39066</v>
      </c>
    </row>
    <row r="34" spans="2:7" x14ac:dyDescent="0.2">
      <c r="B34" s="15">
        <v>40</v>
      </c>
      <c r="C34" s="10" t="s">
        <v>12</v>
      </c>
      <c r="D34" s="10" t="s">
        <v>38</v>
      </c>
      <c r="E34" s="11" t="s">
        <v>19</v>
      </c>
      <c r="F34" s="16">
        <v>1755</v>
      </c>
      <c r="G34" s="13">
        <v>38814</v>
      </c>
    </row>
    <row r="35" spans="2:7" x14ac:dyDescent="0.2">
      <c r="B35" s="2">
        <v>41</v>
      </c>
      <c r="C35" s="10" t="s">
        <v>12</v>
      </c>
      <c r="D35" s="10" t="s">
        <v>39</v>
      </c>
      <c r="E35" s="11" t="s">
        <v>19</v>
      </c>
      <c r="F35" s="40">
        <v>1650</v>
      </c>
      <c r="G35" s="12">
        <v>38467</v>
      </c>
    </row>
    <row r="36" spans="2:7" x14ac:dyDescent="0.2">
      <c r="B36" s="2">
        <v>44</v>
      </c>
      <c r="C36" s="10" t="s">
        <v>12</v>
      </c>
      <c r="D36" s="10" t="s">
        <v>40</v>
      </c>
      <c r="E36" s="11" t="s">
        <v>16</v>
      </c>
      <c r="F36" s="40">
        <v>1800</v>
      </c>
      <c r="G36" s="12">
        <v>38555</v>
      </c>
    </row>
    <row r="37" spans="2:7" x14ac:dyDescent="0.2">
      <c r="B37" s="2">
        <v>45</v>
      </c>
      <c r="C37" s="10" t="s">
        <v>12</v>
      </c>
      <c r="D37" s="10" t="s">
        <v>41</v>
      </c>
      <c r="E37" s="11" t="s">
        <v>19</v>
      </c>
      <c r="F37" s="40">
        <v>1800</v>
      </c>
      <c r="G37" s="12">
        <v>38645</v>
      </c>
    </row>
    <row r="38" spans="2:7" x14ac:dyDescent="0.2">
      <c r="B38" s="2">
        <v>46</v>
      </c>
      <c r="C38" s="10" t="s">
        <v>12</v>
      </c>
      <c r="D38" s="10" t="s">
        <v>42</v>
      </c>
      <c r="E38" s="11" t="s">
        <v>16</v>
      </c>
      <c r="F38" s="40">
        <v>2500</v>
      </c>
      <c r="G38" s="12">
        <v>38588</v>
      </c>
    </row>
    <row r="39" spans="2:7" x14ac:dyDescent="0.2">
      <c r="B39" s="2">
        <v>48</v>
      </c>
      <c r="C39" s="10" t="s">
        <v>12</v>
      </c>
      <c r="D39" s="10" t="s">
        <v>43</v>
      </c>
      <c r="E39" s="11" t="s">
        <v>19</v>
      </c>
      <c r="F39" s="40">
        <v>2000</v>
      </c>
      <c r="G39" s="12">
        <v>38497</v>
      </c>
    </row>
    <row r="40" spans="2:7" x14ac:dyDescent="0.2">
      <c r="B40" s="2">
        <v>49</v>
      </c>
      <c r="C40" s="10" t="s">
        <v>12</v>
      </c>
      <c r="D40" s="10" t="s">
        <v>44</v>
      </c>
      <c r="E40" s="11" t="s">
        <v>45</v>
      </c>
      <c r="F40" s="40">
        <v>3104</v>
      </c>
      <c r="G40" s="12">
        <v>38467</v>
      </c>
    </row>
    <row r="41" spans="2:7" x14ac:dyDescent="0.2">
      <c r="B41" s="2">
        <v>50</v>
      </c>
      <c r="C41" s="10" t="s">
        <v>12</v>
      </c>
      <c r="D41" s="10" t="s">
        <v>46</v>
      </c>
      <c r="E41" s="11" t="s">
        <v>47</v>
      </c>
      <c r="F41" s="40">
        <v>2902</v>
      </c>
      <c r="G41" s="12">
        <v>38595</v>
      </c>
    </row>
    <row r="42" spans="2:7" x14ac:dyDescent="0.2">
      <c r="B42" s="2">
        <v>52</v>
      </c>
      <c r="C42" s="10" t="s">
        <v>12</v>
      </c>
      <c r="D42" s="10" t="s">
        <v>48</v>
      </c>
      <c r="E42" s="11" t="s">
        <v>19</v>
      </c>
      <c r="F42" s="40">
        <v>1750</v>
      </c>
      <c r="G42" s="12">
        <v>38805</v>
      </c>
    </row>
    <row r="43" spans="2:7" x14ac:dyDescent="0.2">
      <c r="B43" s="2">
        <v>53</v>
      </c>
      <c r="C43" s="10" t="s">
        <v>49</v>
      </c>
      <c r="D43" s="10" t="s">
        <v>50</v>
      </c>
      <c r="E43" s="11" t="s">
        <v>14</v>
      </c>
      <c r="F43" s="40">
        <v>3400</v>
      </c>
      <c r="G43" s="12">
        <v>38856</v>
      </c>
    </row>
    <row r="44" spans="2:7" x14ac:dyDescent="0.2">
      <c r="B44" s="2">
        <v>54</v>
      </c>
      <c r="C44" s="10" t="s">
        <v>12</v>
      </c>
      <c r="D44" s="10" t="s">
        <v>51</v>
      </c>
      <c r="E44" s="11" t="s">
        <v>52</v>
      </c>
      <c r="F44" s="40">
        <v>1840</v>
      </c>
      <c r="G44" s="12">
        <v>38714</v>
      </c>
    </row>
    <row r="45" spans="2:7" x14ac:dyDescent="0.2">
      <c r="B45" s="2">
        <v>55</v>
      </c>
      <c r="C45" s="10" t="s">
        <v>12</v>
      </c>
      <c r="D45" s="10" t="s">
        <v>53</v>
      </c>
      <c r="E45" s="11" t="s">
        <v>19</v>
      </c>
      <c r="F45" s="40">
        <v>3186</v>
      </c>
      <c r="G45" s="12">
        <v>38800</v>
      </c>
    </row>
    <row r="46" spans="2:7" x14ac:dyDescent="0.2">
      <c r="B46" s="2">
        <v>58</v>
      </c>
      <c r="C46" s="10" t="s">
        <v>12</v>
      </c>
      <c r="D46" s="10" t="s">
        <v>54</v>
      </c>
      <c r="E46" s="11" t="s">
        <v>16</v>
      </c>
      <c r="F46" s="40">
        <v>3200</v>
      </c>
      <c r="G46" s="12">
        <v>38615</v>
      </c>
    </row>
    <row r="47" spans="2:7" x14ac:dyDescent="0.2">
      <c r="B47" s="2">
        <v>59</v>
      </c>
      <c r="C47" s="10" t="s">
        <v>55</v>
      </c>
      <c r="D47" s="10" t="s">
        <v>18</v>
      </c>
      <c r="E47" s="11" t="s">
        <v>19</v>
      </c>
      <c r="F47" s="40">
        <v>4701</v>
      </c>
      <c r="G47" s="12">
        <v>38792</v>
      </c>
    </row>
    <row r="48" spans="2:7" x14ac:dyDescent="0.2">
      <c r="B48" s="2">
        <v>61</v>
      </c>
      <c r="C48" s="10" t="s">
        <v>56</v>
      </c>
      <c r="D48" s="10" t="s">
        <v>57</v>
      </c>
      <c r="E48" s="11" t="s">
        <v>19</v>
      </c>
      <c r="F48" s="40">
        <v>7187</v>
      </c>
      <c r="G48" s="12">
        <v>38840</v>
      </c>
    </row>
    <row r="49" spans="2:11" x14ac:dyDescent="0.2">
      <c r="B49" s="2">
        <v>62</v>
      </c>
      <c r="C49" s="10" t="s">
        <v>12</v>
      </c>
      <c r="D49" s="10" t="s">
        <v>23</v>
      </c>
      <c r="E49" s="11" t="s">
        <v>19</v>
      </c>
      <c r="F49" s="16">
        <v>1901</v>
      </c>
      <c r="G49" s="13">
        <v>39087</v>
      </c>
    </row>
    <row r="50" spans="2:11" x14ac:dyDescent="0.2">
      <c r="B50" s="2">
        <v>64</v>
      </c>
      <c r="C50" s="10" t="s">
        <v>12</v>
      </c>
      <c r="D50" s="10" t="s">
        <v>58</v>
      </c>
      <c r="E50" s="11" t="s">
        <v>59</v>
      </c>
      <c r="F50" s="40">
        <v>1824</v>
      </c>
      <c r="G50" s="12">
        <v>38686</v>
      </c>
      <c r="H50" s="14"/>
      <c r="K50" s="21"/>
    </row>
    <row r="51" spans="2:11" x14ac:dyDescent="0.2">
      <c r="B51" s="2">
        <v>65</v>
      </c>
      <c r="C51" s="10" t="s">
        <v>12</v>
      </c>
      <c r="D51" s="10" t="s">
        <v>60</v>
      </c>
      <c r="E51" s="11" t="s">
        <v>11</v>
      </c>
      <c r="F51" s="40">
        <v>1695</v>
      </c>
      <c r="G51" s="12">
        <v>38588</v>
      </c>
      <c r="H51" s="22"/>
    </row>
    <row r="52" spans="2:11" x14ac:dyDescent="0.2">
      <c r="B52" s="2">
        <v>66</v>
      </c>
      <c r="C52" s="10" t="s">
        <v>61</v>
      </c>
      <c r="D52" s="10" t="s">
        <v>62</v>
      </c>
      <c r="E52" s="11" t="s">
        <v>16</v>
      </c>
      <c r="F52" s="16">
        <v>18630</v>
      </c>
      <c r="G52" s="13">
        <v>39433</v>
      </c>
    </row>
    <row r="53" spans="2:11" x14ac:dyDescent="0.2">
      <c r="B53" s="2">
        <v>67</v>
      </c>
      <c r="C53" s="10" t="s">
        <v>12</v>
      </c>
      <c r="D53" s="10" t="s">
        <v>63</v>
      </c>
      <c r="E53" s="11" t="s">
        <v>19</v>
      </c>
      <c r="F53" s="40">
        <v>3078</v>
      </c>
      <c r="G53" s="12">
        <v>38812</v>
      </c>
    </row>
    <row r="54" spans="2:11" x14ac:dyDescent="0.2">
      <c r="B54" s="2">
        <v>68</v>
      </c>
      <c r="C54" s="10" t="s">
        <v>12</v>
      </c>
      <c r="D54" s="10" t="s">
        <v>48</v>
      </c>
      <c r="E54" s="11" t="s">
        <v>19</v>
      </c>
      <c r="F54" s="40">
        <v>1824</v>
      </c>
      <c r="G54" s="12">
        <v>38756</v>
      </c>
    </row>
    <row r="55" spans="2:11" x14ac:dyDescent="0.2">
      <c r="B55" s="2">
        <v>71</v>
      </c>
      <c r="C55" s="10" t="s">
        <v>12</v>
      </c>
      <c r="D55" s="10" t="s">
        <v>64</v>
      </c>
      <c r="E55" s="11" t="s">
        <v>45</v>
      </c>
      <c r="F55" s="40">
        <v>1832</v>
      </c>
      <c r="G55" s="12">
        <v>38849</v>
      </c>
    </row>
    <row r="56" spans="2:11" x14ac:dyDescent="0.2">
      <c r="B56" s="2">
        <v>73</v>
      </c>
      <c r="C56" s="10" t="s">
        <v>12</v>
      </c>
      <c r="D56" s="10" t="s">
        <v>65</v>
      </c>
      <c r="E56" s="11" t="s">
        <v>66</v>
      </c>
      <c r="F56" s="40">
        <v>1944</v>
      </c>
      <c r="G56" s="12">
        <v>38714</v>
      </c>
    </row>
    <row r="57" spans="2:11" x14ac:dyDescent="0.2">
      <c r="B57" s="2">
        <v>74</v>
      </c>
      <c r="C57" s="10" t="s">
        <v>12</v>
      </c>
      <c r="D57" s="10" t="s">
        <v>65</v>
      </c>
      <c r="E57" s="11" t="s">
        <v>66</v>
      </c>
      <c r="F57" s="40">
        <v>1933</v>
      </c>
      <c r="G57" s="12">
        <v>38714</v>
      </c>
    </row>
    <row r="58" spans="2:11" x14ac:dyDescent="0.2">
      <c r="B58" s="2">
        <v>75</v>
      </c>
      <c r="C58" s="10" t="s">
        <v>12</v>
      </c>
      <c r="D58" s="10" t="s">
        <v>67</v>
      </c>
      <c r="E58" s="11" t="s">
        <v>19</v>
      </c>
      <c r="F58" s="40">
        <v>1800</v>
      </c>
      <c r="G58" s="12">
        <v>38651</v>
      </c>
    </row>
    <row r="59" spans="2:11" x14ac:dyDescent="0.2">
      <c r="B59" s="15">
        <v>76</v>
      </c>
      <c r="C59" s="10" t="s">
        <v>12</v>
      </c>
      <c r="D59" s="10" t="s">
        <v>68</v>
      </c>
      <c r="E59" s="11" t="s">
        <v>19</v>
      </c>
      <c r="F59" s="16">
        <v>1774</v>
      </c>
      <c r="G59" s="13">
        <v>39000</v>
      </c>
    </row>
    <row r="60" spans="2:11" s="4" customFormat="1" ht="21.75" customHeight="1" x14ac:dyDescent="0.25">
      <c r="B60" s="49" t="s">
        <v>0</v>
      </c>
      <c r="C60" s="49"/>
      <c r="D60" s="49"/>
      <c r="E60" s="49"/>
      <c r="F60" s="49"/>
      <c r="G60" s="49"/>
    </row>
    <row r="61" spans="2:11" ht="12.75" customHeight="1" x14ac:dyDescent="0.2">
      <c r="C61" s="5"/>
      <c r="D61" s="5"/>
      <c r="E61" s="6"/>
      <c r="F61" s="6" t="s">
        <v>1</v>
      </c>
      <c r="G61" s="6" t="s">
        <v>2</v>
      </c>
      <c r="H61" s="6"/>
    </row>
    <row r="62" spans="2:11" x14ac:dyDescent="0.2">
      <c r="B62" s="7" t="s">
        <v>3</v>
      </c>
      <c r="C62" s="8" t="s">
        <v>4</v>
      </c>
      <c r="D62" s="8" t="s">
        <v>5</v>
      </c>
      <c r="E62" s="9" t="s">
        <v>6</v>
      </c>
      <c r="F62" s="9" t="s">
        <v>7</v>
      </c>
      <c r="G62" s="9" t="s">
        <v>8</v>
      </c>
    </row>
    <row r="63" spans="2:11" x14ac:dyDescent="0.2">
      <c r="B63" s="23"/>
      <c r="C63" s="17"/>
      <c r="D63" s="17"/>
      <c r="E63" s="18"/>
      <c r="F63" s="19"/>
      <c r="G63" s="19"/>
    </row>
    <row r="64" spans="2:11" x14ac:dyDescent="0.2">
      <c r="B64" s="2">
        <v>77</v>
      </c>
      <c r="C64" s="10" t="s">
        <v>12</v>
      </c>
      <c r="D64" s="10" t="s">
        <v>69</v>
      </c>
      <c r="E64" s="11" t="s">
        <v>19</v>
      </c>
      <c r="F64" s="40">
        <v>1680</v>
      </c>
      <c r="G64" s="12">
        <v>38881</v>
      </c>
    </row>
    <row r="65" spans="2:8" x14ac:dyDescent="0.2">
      <c r="B65" s="2">
        <v>80</v>
      </c>
      <c r="C65" s="10" t="s">
        <v>12</v>
      </c>
      <c r="D65" s="10" t="s">
        <v>70</v>
      </c>
      <c r="E65" s="11" t="s">
        <v>45</v>
      </c>
      <c r="F65" s="40">
        <v>1764</v>
      </c>
      <c r="G65" s="12">
        <v>38897</v>
      </c>
      <c r="H65" s="22"/>
    </row>
    <row r="66" spans="2:8" x14ac:dyDescent="0.2">
      <c r="B66" s="2">
        <v>81</v>
      </c>
      <c r="C66" s="10" t="s">
        <v>12</v>
      </c>
      <c r="D66" s="10" t="s">
        <v>71</v>
      </c>
      <c r="E66" s="11" t="s">
        <v>19</v>
      </c>
      <c r="F66" s="40">
        <v>1750</v>
      </c>
      <c r="G66" s="12">
        <v>38923</v>
      </c>
    </row>
    <row r="67" spans="2:8" x14ac:dyDescent="0.2">
      <c r="B67" s="2">
        <v>82</v>
      </c>
      <c r="C67" s="10" t="s">
        <v>12</v>
      </c>
      <c r="D67" s="10" t="s">
        <v>72</v>
      </c>
      <c r="E67" s="11" t="s">
        <v>45</v>
      </c>
      <c r="F67" s="16">
        <v>5031</v>
      </c>
      <c r="G67" s="13">
        <v>39234</v>
      </c>
    </row>
    <row r="68" spans="2:8" x14ac:dyDescent="0.2">
      <c r="B68" s="2">
        <v>84</v>
      </c>
      <c r="C68" s="10" t="s">
        <v>12</v>
      </c>
      <c r="D68" s="10" t="s">
        <v>73</v>
      </c>
      <c r="E68" s="11" t="s">
        <v>19</v>
      </c>
      <c r="F68" s="40">
        <v>1838</v>
      </c>
      <c r="G68" s="12">
        <v>38800</v>
      </c>
    </row>
    <row r="69" spans="2:8" x14ac:dyDescent="0.2">
      <c r="B69" s="2">
        <v>85</v>
      </c>
      <c r="C69" s="10" t="s">
        <v>12</v>
      </c>
      <c r="D69" s="10" t="s">
        <v>74</v>
      </c>
      <c r="E69" s="11" t="s">
        <v>19</v>
      </c>
      <c r="F69" s="40">
        <v>1880</v>
      </c>
      <c r="G69" s="12">
        <v>38853</v>
      </c>
    </row>
    <row r="70" spans="2:8" x14ac:dyDescent="0.2">
      <c r="B70" s="2">
        <v>86</v>
      </c>
      <c r="C70" s="10" t="s">
        <v>12</v>
      </c>
      <c r="D70" s="10" t="s">
        <v>75</v>
      </c>
      <c r="E70" s="11" t="s">
        <v>16</v>
      </c>
      <c r="F70" s="40">
        <v>1824</v>
      </c>
      <c r="G70" s="12">
        <v>38959</v>
      </c>
    </row>
    <row r="71" spans="2:8" x14ac:dyDescent="0.2">
      <c r="B71" s="2">
        <v>87.01</v>
      </c>
      <c r="C71" s="10" t="s">
        <v>76</v>
      </c>
      <c r="D71" s="10" t="s">
        <v>77</v>
      </c>
      <c r="E71" s="11" t="s">
        <v>19</v>
      </c>
      <c r="F71" s="40">
        <v>35145</v>
      </c>
      <c r="G71" s="12">
        <v>38932</v>
      </c>
    </row>
    <row r="72" spans="2:8" x14ac:dyDescent="0.2">
      <c r="B72" s="2">
        <v>87.02</v>
      </c>
      <c r="C72" s="10" t="s">
        <v>61</v>
      </c>
      <c r="D72" s="10" t="s">
        <v>77</v>
      </c>
      <c r="E72" s="11" t="s">
        <v>19</v>
      </c>
      <c r="F72" s="40">
        <v>24568</v>
      </c>
      <c r="G72" s="12">
        <v>39551</v>
      </c>
    </row>
    <row r="73" spans="2:8" x14ac:dyDescent="0.2">
      <c r="B73" s="2">
        <v>89</v>
      </c>
      <c r="C73" s="10" t="s">
        <v>12</v>
      </c>
      <c r="D73" s="10" t="s">
        <v>78</v>
      </c>
      <c r="E73" s="11" t="s">
        <v>19</v>
      </c>
      <c r="F73" s="40">
        <v>1800</v>
      </c>
      <c r="G73" s="12">
        <v>38922</v>
      </c>
      <c r="H73" s="14"/>
    </row>
    <row r="74" spans="2:8" x14ac:dyDescent="0.2">
      <c r="B74" s="2">
        <v>94</v>
      </c>
      <c r="C74" s="10" t="s">
        <v>12</v>
      </c>
      <c r="D74" s="10" t="s">
        <v>29</v>
      </c>
      <c r="E74" s="11" t="s">
        <v>16</v>
      </c>
      <c r="F74" s="40">
        <v>2729</v>
      </c>
      <c r="G74" s="12">
        <v>38877</v>
      </c>
    </row>
    <row r="75" spans="2:8" x14ac:dyDescent="0.2">
      <c r="B75" s="15">
        <v>95</v>
      </c>
      <c r="C75" s="10" t="s">
        <v>61</v>
      </c>
      <c r="D75" s="10" t="s">
        <v>79</v>
      </c>
      <c r="E75" s="11" t="s">
        <v>59</v>
      </c>
      <c r="F75" s="16">
        <v>59363</v>
      </c>
      <c r="G75" s="13">
        <v>39245</v>
      </c>
    </row>
    <row r="76" spans="2:8" x14ac:dyDescent="0.2">
      <c r="B76" s="2">
        <v>96</v>
      </c>
      <c r="C76" s="17" t="s">
        <v>80</v>
      </c>
      <c r="D76" s="10" t="s">
        <v>41</v>
      </c>
      <c r="E76" s="11" t="s">
        <v>19</v>
      </c>
      <c r="F76" s="40">
        <v>37615</v>
      </c>
      <c r="G76" s="12">
        <v>39001</v>
      </c>
    </row>
    <row r="77" spans="2:8" x14ac:dyDescent="0.2">
      <c r="B77" s="15">
        <v>97</v>
      </c>
      <c r="C77" s="10" t="s">
        <v>81</v>
      </c>
      <c r="D77" s="10" t="s">
        <v>79</v>
      </c>
      <c r="E77" s="18" t="s">
        <v>59</v>
      </c>
      <c r="F77" s="16">
        <v>4451</v>
      </c>
      <c r="G77" s="13">
        <v>39283</v>
      </c>
    </row>
    <row r="78" spans="2:8" x14ac:dyDescent="0.2">
      <c r="B78" s="15">
        <v>98</v>
      </c>
      <c r="C78" s="10" t="s">
        <v>82</v>
      </c>
      <c r="D78" s="10" t="s">
        <v>28</v>
      </c>
      <c r="E78" s="11" t="s">
        <v>19</v>
      </c>
      <c r="F78" s="16">
        <v>4000</v>
      </c>
      <c r="G78" s="13">
        <v>39150</v>
      </c>
    </row>
    <row r="79" spans="2:8" ht="12" customHeight="1" x14ac:dyDescent="0.2">
      <c r="B79" s="2">
        <v>100</v>
      </c>
      <c r="C79" s="10" t="s">
        <v>83</v>
      </c>
      <c r="D79" s="10" t="s">
        <v>38</v>
      </c>
      <c r="E79" s="11" t="s">
        <v>19</v>
      </c>
      <c r="F79" s="40">
        <v>169505</v>
      </c>
      <c r="G79" s="12">
        <v>38715</v>
      </c>
    </row>
    <row r="80" spans="2:8" ht="12" customHeight="1" x14ac:dyDescent="0.2">
      <c r="B80" s="2">
        <v>101</v>
      </c>
      <c r="C80" s="10" t="s">
        <v>12</v>
      </c>
      <c r="D80" s="10" t="s">
        <v>84</v>
      </c>
      <c r="E80" s="11" t="s">
        <v>19</v>
      </c>
      <c r="F80" s="16">
        <v>1800</v>
      </c>
      <c r="G80" s="13">
        <v>39043</v>
      </c>
    </row>
    <row r="81" spans="2:11" ht="12" customHeight="1" x14ac:dyDescent="0.2">
      <c r="B81" s="2">
        <v>102</v>
      </c>
      <c r="C81" s="10" t="s">
        <v>12</v>
      </c>
      <c r="D81" s="10" t="s">
        <v>85</v>
      </c>
      <c r="E81" s="11" t="s">
        <v>19</v>
      </c>
      <c r="F81" s="40">
        <v>1764</v>
      </c>
      <c r="G81" s="12">
        <v>39010</v>
      </c>
    </row>
    <row r="82" spans="2:11" ht="12" customHeight="1" x14ac:dyDescent="0.2">
      <c r="B82" s="2">
        <v>105</v>
      </c>
      <c r="C82" s="10" t="s">
        <v>12</v>
      </c>
      <c r="D82" s="10" t="s">
        <v>86</v>
      </c>
      <c r="E82" s="11" t="s">
        <v>19</v>
      </c>
      <c r="F82" s="40">
        <v>1680</v>
      </c>
      <c r="G82" s="12">
        <v>38961</v>
      </c>
    </row>
    <row r="83" spans="2:11" ht="12" customHeight="1" x14ac:dyDescent="0.2">
      <c r="B83" s="2">
        <v>106</v>
      </c>
      <c r="C83" s="10" t="s">
        <v>12</v>
      </c>
      <c r="D83" s="10" t="s">
        <v>87</v>
      </c>
      <c r="E83" s="11" t="s">
        <v>19</v>
      </c>
      <c r="F83" s="40">
        <v>2603</v>
      </c>
      <c r="G83" s="12">
        <v>38854</v>
      </c>
    </row>
    <row r="84" spans="2:11" ht="12" customHeight="1" x14ac:dyDescent="0.2">
      <c r="B84" s="2">
        <v>108</v>
      </c>
      <c r="C84" s="10" t="s">
        <v>12</v>
      </c>
      <c r="D84" s="10" t="s">
        <v>88</v>
      </c>
      <c r="E84" s="11" t="s">
        <v>19</v>
      </c>
      <c r="F84" s="40">
        <v>1748</v>
      </c>
      <c r="G84" s="12">
        <v>39014</v>
      </c>
    </row>
    <row r="85" spans="2:11" s="24" customFormat="1" ht="12" customHeight="1" x14ac:dyDescent="0.2">
      <c r="B85" s="23">
        <v>109</v>
      </c>
      <c r="C85" s="10" t="s">
        <v>12</v>
      </c>
      <c r="D85" s="10" t="s">
        <v>40</v>
      </c>
      <c r="E85" s="11" t="s">
        <v>16</v>
      </c>
      <c r="F85" s="16">
        <v>1751</v>
      </c>
      <c r="G85" s="13">
        <v>39087</v>
      </c>
      <c r="I85" s="25"/>
    </row>
    <row r="86" spans="2:11" ht="12" customHeight="1" x14ac:dyDescent="0.2">
      <c r="B86" s="23">
        <v>112</v>
      </c>
      <c r="C86" s="10" t="s">
        <v>35</v>
      </c>
      <c r="D86" s="10" t="s">
        <v>89</v>
      </c>
      <c r="E86" s="11" t="s">
        <v>47</v>
      </c>
      <c r="F86" s="16">
        <v>5973</v>
      </c>
      <c r="G86" s="13">
        <v>39115</v>
      </c>
    </row>
    <row r="87" spans="2:11" ht="12" customHeight="1" x14ac:dyDescent="0.2">
      <c r="B87" s="2">
        <v>115</v>
      </c>
      <c r="C87" s="10" t="s">
        <v>90</v>
      </c>
      <c r="D87" s="10" t="s">
        <v>27</v>
      </c>
      <c r="E87" s="11" t="s">
        <v>19</v>
      </c>
      <c r="F87" s="40">
        <v>5114</v>
      </c>
      <c r="G87" s="12">
        <v>39002</v>
      </c>
    </row>
    <row r="88" spans="2:11" ht="12" customHeight="1" x14ac:dyDescent="0.2">
      <c r="B88" s="15">
        <v>121.01</v>
      </c>
      <c r="C88" s="10" t="s">
        <v>12</v>
      </c>
      <c r="D88" s="10" t="s">
        <v>91</v>
      </c>
      <c r="E88" s="11" t="s">
        <v>19</v>
      </c>
      <c r="F88" s="16">
        <v>1811</v>
      </c>
      <c r="G88" s="13">
        <v>39786</v>
      </c>
    </row>
    <row r="89" spans="2:11" ht="12" customHeight="1" x14ac:dyDescent="0.2">
      <c r="B89" s="15">
        <v>121.02</v>
      </c>
      <c r="C89" s="10" t="s">
        <v>92</v>
      </c>
      <c r="D89" s="10" t="s">
        <v>91</v>
      </c>
      <c r="E89" s="11" t="s">
        <v>19</v>
      </c>
      <c r="F89" s="16">
        <v>53472</v>
      </c>
      <c r="G89" s="13">
        <v>39786</v>
      </c>
    </row>
    <row r="90" spans="2:11" ht="12" customHeight="1" x14ac:dyDescent="0.2">
      <c r="B90" s="2">
        <v>125</v>
      </c>
      <c r="C90" s="10" t="s">
        <v>61</v>
      </c>
      <c r="D90" s="10" t="s">
        <v>18</v>
      </c>
      <c r="E90" s="11" t="s">
        <v>19</v>
      </c>
      <c r="F90" s="16">
        <v>76279</v>
      </c>
      <c r="G90" s="12">
        <v>39266</v>
      </c>
      <c r="H90" s="14"/>
      <c r="K90" s="21"/>
    </row>
    <row r="91" spans="2:11" ht="12" customHeight="1" x14ac:dyDescent="0.2">
      <c r="B91" s="2">
        <v>126</v>
      </c>
      <c r="C91" s="10" t="s">
        <v>93</v>
      </c>
      <c r="D91" s="10" t="s">
        <v>94</v>
      </c>
      <c r="E91" s="11" t="s">
        <v>11</v>
      </c>
      <c r="F91" s="16">
        <v>41818</v>
      </c>
      <c r="G91" s="12">
        <v>38820</v>
      </c>
      <c r="H91" s="14"/>
      <c r="K91" s="21"/>
    </row>
    <row r="92" spans="2:11" ht="12" customHeight="1" x14ac:dyDescent="0.2">
      <c r="B92" s="23">
        <v>127</v>
      </c>
      <c r="C92" s="10" t="s">
        <v>12</v>
      </c>
      <c r="D92" s="10" t="s">
        <v>95</v>
      </c>
      <c r="E92" s="11" t="s">
        <v>19</v>
      </c>
      <c r="F92" s="16">
        <v>3288</v>
      </c>
      <c r="G92" s="13">
        <v>39147</v>
      </c>
    </row>
    <row r="93" spans="2:11" ht="12" customHeight="1" x14ac:dyDescent="0.2">
      <c r="B93" s="2">
        <v>129</v>
      </c>
      <c r="C93" s="10" t="s">
        <v>12</v>
      </c>
      <c r="D93" s="10" t="s">
        <v>85</v>
      </c>
      <c r="E93" s="11" t="s">
        <v>19</v>
      </c>
      <c r="F93" s="40">
        <v>2869</v>
      </c>
      <c r="G93" s="12">
        <v>38972</v>
      </c>
    </row>
    <row r="94" spans="2:11" ht="12" customHeight="1" x14ac:dyDescent="0.2">
      <c r="B94" s="15">
        <v>130</v>
      </c>
      <c r="C94" s="10" t="s">
        <v>12</v>
      </c>
      <c r="D94" s="10" t="s">
        <v>96</v>
      </c>
      <c r="E94" s="11" t="s">
        <v>16</v>
      </c>
      <c r="F94" s="16">
        <v>1804</v>
      </c>
      <c r="G94" s="13">
        <v>39167</v>
      </c>
      <c r="H94" s="14"/>
    </row>
    <row r="95" spans="2:11" ht="12" customHeight="1" x14ac:dyDescent="0.2">
      <c r="B95" s="2">
        <v>131</v>
      </c>
      <c r="C95" s="10" t="s">
        <v>12</v>
      </c>
      <c r="D95" s="10" t="s">
        <v>97</v>
      </c>
      <c r="E95" s="11" t="s">
        <v>19</v>
      </c>
      <c r="F95" s="40">
        <v>1754</v>
      </c>
      <c r="G95" s="12">
        <v>39014</v>
      </c>
    </row>
    <row r="96" spans="2:11" ht="12" customHeight="1" x14ac:dyDescent="0.2">
      <c r="B96" s="2">
        <v>132</v>
      </c>
      <c r="C96" s="10" t="s">
        <v>61</v>
      </c>
      <c r="D96" s="10" t="s">
        <v>98</v>
      </c>
      <c r="E96" s="11" t="s">
        <v>14</v>
      </c>
      <c r="F96" s="40">
        <v>42814</v>
      </c>
      <c r="G96" s="12">
        <v>39582</v>
      </c>
    </row>
    <row r="97" spans="2:11" ht="12" customHeight="1" x14ac:dyDescent="0.2">
      <c r="B97" s="15">
        <v>133.01</v>
      </c>
      <c r="C97" s="10" t="s">
        <v>61</v>
      </c>
      <c r="D97" s="10" t="s">
        <v>99</v>
      </c>
      <c r="E97" s="11" t="s">
        <v>59</v>
      </c>
      <c r="F97" s="16">
        <v>55783</v>
      </c>
      <c r="G97" s="13">
        <v>41002</v>
      </c>
    </row>
    <row r="98" spans="2:11" ht="12" customHeight="1" x14ac:dyDescent="0.2">
      <c r="B98" s="2">
        <v>136</v>
      </c>
      <c r="C98" s="10" t="s">
        <v>61</v>
      </c>
      <c r="D98" s="10" t="s">
        <v>41</v>
      </c>
      <c r="E98" s="11" t="s">
        <v>19</v>
      </c>
      <c r="F98" s="40">
        <f>1.259*43560</f>
        <v>54842.039999999994</v>
      </c>
      <c r="G98" s="12">
        <v>38916</v>
      </c>
      <c r="H98" s="14"/>
      <c r="K98" s="21"/>
    </row>
    <row r="99" spans="2:11" ht="12" customHeight="1" x14ac:dyDescent="0.2">
      <c r="B99" s="2">
        <v>137</v>
      </c>
      <c r="C99" s="10" t="s">
        <v>12</v>
      </c>
      <c r="D99" s="10" t="s">
        <v>100</v>
      </c>
      <c r="E99" s="11" t="s">
        <v>19</v>
      </c>
      <c r="F99" s="16">
        <v>1804</v>
      </c>
      <c r="G99" s="13">
        <v>39218</v>
      </c>
      <c r="H99" s="22"/>
    </row>
    <row r="100" spans="2:11" ht="12" customHeight="1" x14ac:dyDescent="0.2">
      <c r="B100" s="15">
        <v>138.01</v>
      </c>
      <c r="C100" s="10" t="s">
        <v>101</v>
      </c>
      <c r="D100" s="10" t="s">
        <v>102</v>
      </c>
      <c r="E100" s="11" t="s">
        <v>103</v>
      </c>
      <c r="F100" s="16">
        <v>43560</v>
      </c>
      <c r="G100" s="13">
        <v>39275</v>
      </c>
      <c r="H100" s="14"/>
    </row>
    <row r="101" spans="2:11" s="24" customFormat="1" ht="12" customHeight="1" x14ac:dyDescent="0.2">
      <c r="B101" s="15">
        <v>138.03</v>
      </c>
      <c r="C101" s="10" t="s">
        <v>104</v>
      </c>
      <c r="D101" s="10" t="s">
        <v>102</v>
      </c>
      <c r="E101" s="11" t="s">
        <v>103</v>
      </c>
      <c r="F101" s="16">
        <f>1.022*43560</f>
        <v>44518.32</v>
      </c>
      <c r="G101" s="13">
        <v>40914</v>
      </c>
    </row>
    <row r="102" spans="2:11" ht="12" customHeight="1" x14ac:dyDescent="0.2">
      <c r="B102" s="15">
        <v>138.04</v>
      </c>
      <c r="C102" s="10" t="s">
        <v>105</v>
      </c>
      <c r="D102" s="10" t="s">
        <v>102</v>
      </c>
      <c r="E102" s="11" t="s">
        <v>103</v>
      </c>
      <c r="F102" s="16">
        <f>1.06*43560</f>
        <v>46173.600000000006</v>
      </c>
      <c r="G102" s="13">
        <v>40752</v>
      </c>
    </row>
    <row r="103" spans="2:11" ht="12" customHeight="1" x14ac:dyDescent="0.2">
      <c r="B103" s="15">
        <v>141.01</v>
      </c>
      <c r="C103" s="10" t="s">
        <v>106</v>
      </c>
      <c r="D103" s="10" t="s">
        <v>107</v>
      </c>
      <c r="E103" s="11" t="s">
        <v>19</v>
      </c>
      <c r="F103" s="16">
        <v>42650</v>
      </c>
      <c r="G103" s="13">
        <v>39140</v>
      </c>
    </row>
    <row r="104" spans="2:11" x14ac:dyDescent="0.2">
      <c r="B104" s="15">
        <v>141.03</v>
      </c>
      <c r="C104" s="10" t="s">
        <v>61</v>
      </c>
      <c r="D104" s="10" t="s">
        <v>107</v>
      </c>
      <c r="E104" s="11" t="s">
        <v>19</v>
      </c>
      <c r="F104" s="16">
        <v>54682</v>
      </c>
      <c r="G104" s="13">
        <v>38908</v>
      </c>
      <c r="H104" s="14"/>
    </row>
    <row r="105" spans="2:11" ht="12" customHeight="1" x14ac:dyDescent="0.2">
      <c r="B105" s="15">
        <v>141.05000000000001</v>
      </c>
      <c r="C105" s="10" t="s">
        <v>108</v>
      </c>
      <c r="D105" s="10" t="s">
        <v>107</v>
      </c>
      <c r="E105" s="11" t="s">
        <v>19</v>
      </c>
      <c r="F105" s="16">
        <v>4915</v>
      </c>
      <c r="G105" s="13">
        <v>40267</v>
      </c>
    </row>
    <row r="106" spans="2:11" ht="12" customHeight="1" x14ac:dyDescent="0.2">
      <c r="B106" s="2">
        <v>144</v>
      </c>
      <c r="C106" s="10" t="s">
        <v>109</v>
      </c>
      <c r="D106" s="10" t="s">
        <v>29</v>
      </c>
      <c r="E106" s="11" t="s">
        <v>16</v>
      </c>
      <c r="F106" s="16">
        <v>48787</v>
      </c>
      <c r="G106" s="13">
        <v>39197</v>
      </c>
    </row>
    <row r="107" spans="2:11" ht="12" customHeight="1" x14ac:dyDescent="0.2">
      <c r="B107" s="2">
        <v>145</v>
      </c>
      <c r="C107" s="10" t="s">
        <v>12</v>
      </c>
      <c r="D107" s="10" t="s">
        <v>110</v>
      </c>
      <c r="E107" s="11" t="s">
        <v>19</v>
      </c>
      <c r="F107" s="16">
        <v>1814</v>
      </c>
      <c r="G107" s="13">
        <v>39302</v>
      </c>
      <c r="H107" s="22"/>
    </row>
    <row r="108" spans="2:11" ht="12" customHeight="1" x14ac:dyDescent="0.2">
      <c r="B108" s="2">
        <v>148</v>
      </c>
      <c r="C108" s="10" t="s">
        <v>12</v>
      </c>
      <c r="D108" s="10" t="s">
        <v>99</v>
      </c>
      <c r="E108" s="11" t="s">
        <v>59</v>
      </c>
      <c r="F108" s="16">
        <v>1930</v>
      </c>
      <c r="G108" s="13">
        <v>39118</v>
      </c>
      <c r="H108" s="22"/>
    </row>
    <row r="109" spans="2:11" ht="12" customHeight="1" x14ac:dyDescent="0.2">
      <c r="B109" s="2">
        <v>155</v>
      </c>
      <c r="C109" s="10" t="s">
        <v>12</v>
      </c>
      <c r="D109" s="10" t="s">
        <v>111</v>
      </c>
      <c r="E109" s="11" t="s">
        <v>19</v>
      </c>
      <c r="F109" s="16">
        <v>1750</v>
      </c>
      <c r="G109" s="13">
        <v>39213</v>
      </c>
    </row>
    <row r="110" spans="2:11" ht="12" customHeight="1" x14ac:dyDescent="0.2">
      <c r="B110" s="2">
        <v>157</v>
      </c>
      <c r="C110" s="10" t="s">
        <v>106</v>
      </c>
      <c r="D110" s="10" t="s">
        <v>41</v>
      </c>
      <c r="E110" s="11" t="s">
        <v>19</v>
      </c>
      <c r="F110" s="16">
        <v>46696</v>
      </c>
      <c r="G110" s="13">
        <v>39099</v>
      </c>
    </row>
    <row r="111" spans="2:11" ht="12" customHeight="1" x14ac:dyDescent="0.2">
      <c r="B111" s="2">
        <v>165</v>
      </c>
      <c r="C111" s="10" t="s">
        <v>112</v>
      </c>
      <c r="D111" s="10" t="s">
        <v>113</v>
      </c>
      <c r="E111" s="11" t="s">
        <v>19</v>
      </c>
      <c r="F111" s="16">
        <v>57209</v>
      </c>
      <c r="G111" s="13">
        <v>39141</v>
      </c>
    </row>
    <row r="112" spans="2:11" s="4" customFormat="1" ht="21.75" customHeight="1" x14ac:dyDescent="0.25">
      <c r="B112" s="49" t="s">
        <v>0</v>
      </c>
      <c r="C112" s="49"/>
      <c r="D112" s="49"/>
      <c r="E112" s="49"/>
      <c r="F112" s="49"/>
      <c r="G112" s="49"/>
    </row>
    <row r="113" spans="2:8" ht="12.75" customHeight="1" x14ac:dyDescent="0.2">
      <c r="C113" s="5"/>
      <c r="D113" s="5"/>
      <c r="E113" s="6"/>
      <c r="F113" s="6" t="s">
        <v>1</v>
      </c>
      <c r="G113" s="6" t="s">
        <v>2</v>
      </c>
      <c r="H113" s="6"/>
    </row>
    <row r="114" spans="2:8" x14ac:dyDescent="0.2">
      <c r="B114" s="7" t="s">
        <v>3</v>
      </c>
      <c r="C114" s="8" t="s">
        <v>4</v>
      </c>
      <c r="D114" s="8" t="s">
        <v>5</v>
      </c>
      <c r="E114" s="9" t="s">
        <v>6</v>
      </c>
      <c r="F114" s="9" t="s">
        <v>7</v>
      </c>
      <c r="G114" s="9" t="s">
        <v>8</v>
      </c>
    </row>
    <row r="115" spans="2:8" x14ac:dyDescent="0.2">
      <c r="B115" s="23"/>
      <c r="C115" s="17"/>
      <c r="D115" s="17"/>
      <c r="E115" s="18"/>
      <c r="F115" s="19"/>
      <c r="G115" s="19"/>
    </row>
    <row r="116" spans="2:8" ht="12" customHeight="1" x14ac:dyDescent="0.2">
      <c r="B116" s="15">
        <v>166</v>
      </c>
      <c r="C116" s="10" t="s">
        <v>61</v>
      </c>
      <c r="D116" s="10" t="s">
        <v>67</v>
      </c>
      <c r="E116" s="11" t="s">
        <v>19</v>
      </c>
      <c r="F116" s="16">
        <f>43560*1.5</f>
        <v>65340</v>
      </c>
      <c r="G116" s="13">
        <v>40301</v>
      </c>
    </row>
    <row r="117" spans="2:8" ht="12" customHeight="1" x14ac:dyDescent="0.2">
      <c r="B117" s="2">
        <v>168</v>
      </c>
      <c r="C117" s="10" t="s">
        <v>76</v>
      </c>
      <c r="D117" s="10" t="s">
        <v>114</v>
      </c>
      <c r="E117" s="11" t="s">
        <v>19</v>
      </c>
      <c r="F117" s="16">
        <v>45041</v>
      </c>
      <c r="G117" s="13">
        <v>39378</v>
      </c>
      <c r="H117" s="22"/>
    </row>
    <row r="118" spans="2:8" ht="12" customHeight="1" x14ac:dyDescent="0.2">
      <c r="B118" s="15">
        <v>169</v>
      </c>
      <c r="C118" s="10" t="s">
        <v>61</v>
      </c>
      <c r="D118" s="10" t="s">
        <v>77</v>
      </c>
      <c r="E118" s="11" t="s">
        <v>19</v>
      </c>
      <c r="F118" s="16">
        <f>43560*1.065</f>
        <v>46391.399999999994</v>
      </c>
      <c r="G118" s="13">
        <v>39822</v>
      </c>
      <c r="H118" s="22"/>
    </row>
    <row r="119" spans="2:8" ht="12" customHeight="1" x14ac:dyDescent="0.2">
      <c r="B119" s="15">
        <v>174</v>
      </c>
      <c r="C119" s="10" t="s">
        <v>115</v>
      </c>
      <c r="D119" s="10" t="s">
        <v>116</v>
      </c>
      <c r="E119" s="11" t="s">
        <v>19</v>
      </c>
      <c r="F119" s="16">
        <v>52011</v>
      </c>
      <c r="G119" s="13">
        <v>41208</v>
      </c>
    </row>
    <row r="120" spans="2:8" ht="12" customHeight="1" x14ac:dyDescent="0.2">
      <c r="B120" s="2">
        <v>175</v>
      </c>
      <c r="C120" s="10" t="s">
        <v>12</v>
      </c>
      <c r="D120" s="10" t="s">
        <v>117</v>
      </c>
      <c r="E120" s="11" t="s">
        <v>19</v>
      </c>
      <c r="F120" s="16">
        <v>2500</v>
      </c>
      <c r="G120" s="13">
        <v>39234</v>
      </c>
      <c r="H120" s="22"/>
    </row>
    <row r="121" spans="2:8" ht="12" customHeight="1" x14ac:dyDescent="0.2">
      <c r="B121" s="15">
        <v>176</v>
      </c>
      <c r="C121" s="10" t="s">
        <v>61</v>
      </c>
      <c r="D121" s="10" t="s">
        <v>113</v>
      </c>
      <c r="E121" s="11" t="s">
        <v>19</v>
      </c>
      <c r="F121" s="16">
        <f>20.338*43560</f>
        <v>885923.28</v>
      </c>
      <c r="G121" s="13">
        <v>39216</v>
      </c>
      <c r="H121" s="22"/>
    </row>
    <row r="122" spans="2:8" ht="12" customHeight="1" x14ac:dyDescent="0.2">
      <c r="B122" s="23">
        <v>180</v>
      </c>
      <c r="C122" s="17" t="s">
        <v>61</v>
      </c>
      <c r="D122" s="17" t="s">
        <v>118</v>
      </c>
      <c r="E122" s="18" t="s">
        <v>19</v>
      </c>
      <c r="F122" s="19">
        <v>293020</v>
      </c>
      <c r="G122" s="20">
        <v>39112</v>
      </c>
      <c r="H122" s="14"/>
    </row>
    <row r="123" spans="2:8" ht="12" customHeight="1" x14ac:dyDescent="0.2">
      <c r="B123" s="15">
        <v>181</v>
      </c>
      <c r="C123" s="10" t="s">
        <v>12</v>
      </c>
      <c r="D123" s="10" t="s">
        <v>119</v>
      </c>
      <c r="E123" s="11" t="s">
        <v>19</v>
      </c>
      <c r="F123" s="16">
        <v>1757</v>
      </c>
      <c r="G123" s="13">
        <v>39503</v>
      </c>
      <c r="H123" s="14"/>
    </row>
    <row r="124" spans="2:8" ht="12" customHeight="1" x14ac:dyDescent="0.2">
      <c r="B124" s="2">
        <v>183</v>
      </c>
      <c r="C124" s="10" t="s">
        <v>120</v>
      </c>
      <c r="D124" s="10" t="s">
        <v>28</v>
      </c>
      <c r="E124" s="11" t="s">
        <v>19</v>
      </c>
      <c r="F124" s="16">
        <v>41251</v>
      </c>
      <c r="G124" s="13">
        <v>39321</v>
      </c>
    </row>
    <row r="125" spans="2:8" ht="12" hidden="1" customHeight="1" x14ac:dyDescent="0.2">
      <c r="B125" s="32">
        <v>188</v>
      </c>
      <c r="C125" s="29" t="s">
        <v>260</v>
      </c>
      <c r="D125" s="29" t="s">
        <v>181</v>
      </c>
      <c r="E125" s="30" t="s">
        <v>19</v>
      </c>
      <c r="F125" s="41">
        <v>5100</v>
      </c>
      <c r="G125" s="31">
        <v>41485</v>
      </c>
    </row>
    <row r="126" spans="2:8" x14ac:dyDescent="0.2">
      <c r="B126" s="2" t="s">
        <v>184</v>
      </c>
      <c r="C126" s="10" t="s">
        <v>164</v>
      </c>
      <c r="D126" s="10" t="s">
        <v>181</v>
      </c>
      <c r="E126" s="18" t="s">
        <v>19</v>
      </c>
      <c r="F126" s="16">
        <v>57064</v>
      </c>
      <c r="G126" s="13">
        <v>39407</v>
      </c>
    </row>
    <row r="127" spans="2:8" ht="12" customHeight="1" x14ac:dyDescent="0.2">
      <c r="B127" s="23">
        <v>190</v>
      </c>
      <c r="C127" s="17" t="s">
        <v>80</v>
      </c>
      <c r="D127" s="17" t="s">
        <v>41</v>
      </c>
      <c r="E127" s="18" t="s">
        <v>19</v>
      </c>
      <c r="F127" s="19">
        <v>29869</v>
      </c>
      <c r="G127" s="20">
        <v>39325</v>
      </c>
      <c r="H127" s="14"/>
    </row>
    <row r="128" spans="2:8" ht="12" customHeight="1" x14ac:dyDescent="0.2">
      <c r="B128" s="2">
        <v>192</v>
      </c>
      <c r="C128" s="10" t="s">
        <v>12</v>
      </c>
      <c r="D128" s="10" t="s">
        <v>121</v>
      </c>
      <c r="E128" s="11" t="s">
        <v>19</v>
      </c>
      <c r="F128" s="40">
        <v>1733</v>
      </c>
      <c r="G128" s="12">
        <v>39388</v>
      </c>
      <c r="H128" s="22"/>
    </row>
    <row r="129" spans="2:8" ht="12" customHeight="1" x14ac:dyDescent="0.2">
      <c r="B129" s="2">
        <v>193</v>
      </c>
      <c r="C129" s="10" t="s">
        <v>12</v>
      </c>
      <c r="D129" s="10" t="s">
        <v>122</v>
      </c>
      <c r="E129" s="11" t="s">
        <v>19</v>
      </c>
      <c r="F129" s="40">
        <v>1750</v>
      </c>
      <c r="G129" s="12">
        <v>39436</v>
      </c>
      <c r="H129" s="14"/>
    </row>
    <row r="130" spans="2:8" ht="12" customHeight="1" x14ac:dyDescent="0.2">
      <c r="B130" s="2" t="s">
        <v>123</v>
      </c>
      <c r="C130" s="10" t="s">
        <v>61</v>
      </c>
      <c r="D130" s="10" t="s">
        <v>124</v>
      </c>
      <c r="E130" s="11" t="s">
        <v>19</v>
      </c>
      <c r="F130" s="40">
        <v>135828</v>
      </c>
      <c r="G130" s="12">
        <v>40905</v>
      </c>
      <c r="H130" s="14"/>
    </row>
    <row r="131" spans="2:8" ht="12" customHeight="1" x14ac:dyDescent="0.2">
      <c r="B131" s="2">
        <v>201</v>
      </c>
      <c r="C131" s="10" t="s">
        <v>125</v>
      </c>
      <c r="D131" s="10" t="s">
        <v>126</v>
      </c>
      <c r="E131" s="11" t="s">
        <v>19</v>
      </c>
      <c r="F131" s="40">
        <v>5733</v>
      </c>
      <c r="G131" s="12">
        <v>39393</v>
      </c>
      <c r="H131" s="22"/>
    </row>
    <row r="132" spans="2:8" ht="12" customHeight="1" x14ac:dyDescent="0.2">
      <c r="B132" s="15">
        <v>204</v>
      </c>
      <c r="C132" s="10" t="s">
        <v>127</v>
      </c>
      <c r="D132" s="10" t="s">
        <v>128</v>
      </c>
      <c r="E132" s="11" t="s">
        <v>19</v>
      </c>
      <c r="F132" s="16">
        <v>4106</v>
      </c>
      <c r="G132" s="13">
        <v>39661</v>
      </c>
      <c r="H132" s="14"/>
    </row>
    <row r="133" spans="2:8" ht="12" customHeight="1" x14ac:dyDescent="0.2">
      <c r="B133" s="2">
        <v>205</v>
      </c>
      <c r="C133" s="10" t="s">
        <v>61</v>
      </c>
      <c r="D133" s="10" t="s">
        <v>67</v>
      </c>
      <c r="E133" s="11" t="s">
        <v>19</v>
      </c>
      <c r="F133" s="40">
        <v>1139312</v>
      </c>
      <c r="G133" s="12">
        <v>39962</v>
      </c>
      <c r="H133" s="14"/>
    </row>
    <row r="134" spans="2:8" ht="12" customHeight="1" x14ac:dyDescent="0.2">
      <c r="B134" s="2">
        <v>206</v>
      </c>
      <c r="C134" s="10" t="s">
        <v>61</v>
      </c>
      <c r="D134" s="10" t="s">
        <v>67</v>
      </c>
      <c r="E134" s="11" t="s">
        <v>19</v>
      </c>
      <c r="F134" s="40">
        <f>43560*9.926</f>
        <v>432376.56</v>
      </c>
      <c r="G134" s="12">
        <v>39303</v>
      </c>
      <c r="H134" s="22"/>
    </row>
    <row r="135" spans="2:8" ht="12" customHeight="1" x14ac:dyDescent="0.2">
      <c r="B135" s="2">
        <v>211</v>
      </c>
      <c r="C135" s="10" t="s">
        <v>129</v>
      </c>
      <c r="D135" s="10" t="s">
        <v>85</v>
      </c>
      <c r="E135" s="11" t="s">
        <v>19</v>
      </c>
      <c r="F135" s="40">
        <v>5300</v>
      </c>
      <c r="G135" s="12">
        <v>39447</v>
      </c>
      <c r="H135" s="14"/>
    </row>
    <row r="136" spans="2:8" ht="12" customHeight="1" x14ac:dyDescent="0.2">
      <c r="B136" s="15">
        <v>215</v>
      </c>
      <c r="C136" s="10" t="s">
        <v>61</v>
      </c>
      <c r="D136" s="10" t="s">
        <v>130</v>
      </c>
      <c r="E136" s="11" t="s">
        <v>19</v>
      </c>
      <c r="F136" s="16">
        <f>1.0834*43560</f>
        <v>47192.903999999995</v>
      </c>
      <c r="G136" s="13">
        <v>39456</v>
      </c>
      <c r="H136" s="22"/>
    </row>
    <row r="137" spans="2:8" ht="12" customHeight="1" x14ac:dyDescent="0.2">
      <c r="B137" s="2">
        <v>222</v>
      </c>
      <c r="C137" s="10" t="s">
        <v>61</v>
      </c>
      <c r="D137" s="10" t="s">
        <v>131</v>
      </c>
      <c r="E137" s="11" t="s">
        <v>59</v>
      </c>
      <c r="F137" s="40">
        <f>43560*38.95</f>
        <v>1696662.0000000002</v>
      </c>
      <c r="G137" s="12">
        <v>39588</v>
      </c>
      <c r="H137" s="14"/>
    </row>
    <row r="138" spans="2:8" ht="12" customHeight="1" x14ac:dyDescent="0.2">
      <c r="B138" s="2">
        <v>225</v>
      </c>
      <c r="C138" s="10" t="s">
        <v>61</v>
      </c>
      <c r="D138" s="10" t="s">
        <v>132</v>
      </c>
      <c r="E138" s="11" t="s">
        <v>19</v>
      </c>
      <c r="F138" s="40">
        <v>32000</v>
      </c>
      <c r="G138" s="12">
        <v>39819</v>
      </c>
    </row>
    <row r="139" spans="2:8" ht="12" customHeight="1" x14ac:dyDescent="0.2">
      <c r="B139" s="2">
        <v>231</v>
      </c>
      <c r="C139" s="10" t="s">
        <v>133</v>
      </c>
      <c r="D139" s="10" t="s">
        <v>26</v>
      </c>
      <c r="E139" s="11" t="s">
        <v>19</v>
      </c>
      <c r="F139" s="40">
        <v>40946</v>
      </c>
      <c r="G139" s="12">
        <v>39778</v>
      </c>
      <c r="H139" s="14"/>
    </row>
    <row r="140" spans="2:8" ht="12" customHeight="1" x14ac:dyDescent="0.2">
      <c r="B140" s="2">
        <v>233</v>
      </c>
      <c r="C140" s="10" t="s">
        <v>134</v>
      </c>
      <c r="D140" s="10" t="s">
        <v>126</v>
      </c>
      <c r="E140" s="11" t="s">
        <v>19</v>
      </c>
      <c r="F140" s="40">
        <v>54866</v>
      </c>
      <c r="G140" s="12">
        <v>39805</v>
      </c>
      <c r="H140" s="14"/>
    </row>
    <row r="141" spans="2:8" x14ac:dyDescent="0.2">
      <c r="B141" s="2" t="s">
        <v>199</v>
      </c>
      <c r="C141" s="10" t="s">
        <v>196</v>
      </c>
      <c r="D141" s="10" t="s">
        <v>200</v>
      </c>
      <c r="E141" s="11" t="s">
        <v>201</v>
      </c>
      <c r="F141" s="16">
        <v>7653</v>
      </c>
      <c r="G141" s="13">
        <v>40102</v>
      </c>
      <c r="H141" s="14"/>
    </row>
    <row r="142" spans="2:8" ht="12" customHeight="1" x14ac:dyDescent="0.2">
      <c r="B142" s="15">
        <v>266</v>
      </c>
      <c r="C142" s="10" t="s">
        <v>135</v>
      </c>
      <c r="D142" s="10" t="s">
        <v>136</v>
      </c>
      <c r="E142" s="11" t="s">
        <v>137</v>
      </c>
      <c r="F142" s="16">
        <v>50965</v>
      </c>
      <c r="G142" s="13">
        <v>40436</v>
      </c>
      <c r="H142" s="14"/>
    </row>
    <row r="143" spans="2:8" ht="12" customHeight="1" x14ac:dyDescent="0.2">
      <c r="B143" s="15">
        <v>268</v>
      </c>
      <c r="C143" s="10" t="s">
        <v>138</v>
      </c>
      <c r="D143" s="10" t="s">
        <v>139</v>
      </c>
      <c r="E143" s="11" t="s">
        <v>140</v>
      </c>
      <c r="F143" s="16">
        <v>7609</v>
      </c>
      <c r="G143" s="13">
        <v>40507</v>
      </c>
      <c r="H143" s="14"/>
    </row>
    <row r="144" spans="2:8" ht="12" customHeight="1" x14ac:dyDescent="0.2">
      <c r="B144" s="15">
        <v>305</v>
      </c>
      <c r="C144" s="10" t="s">
        <v>138</v>
      </c>
      <c r="D144" s="10" t="s">
        <v>141</v>
      </c>
      <c r="E144" s="11" t="s">
        <v>140</v>
      </c>
      <c r="F144" s="16">
        <v>7610</v>
      </c>
      <c r="G144" s="13">
        <v>40886</v>
      </c>
      <c r="H144" s="14"/>
    </row>
    <row r="145" spans="1:10" ht="12" customHeight="1" x14ac:dyDescent="0.2">
      <c r="B145" s="15">
        <v>306</v>
      </c>
      <c r="C145" s="10" t="s">
        <v>142</v>
      </c>
      <c r="D145" s="10" t="s">
        <v>143</v>
      </c>
      <c r="E145" s="11" t="s">
        <v>140</v>
      </c>
      <c r="F145" s="16">
        <v>8256</v>
      </c>
      <c r="G145" s="13">
        <v>41015</v>
      </c>
      <c r="H145" s="14"/>
    </row>
    <row r="146" spans="1:10" ht="12" customHeight="1" x14ac:dyDescent="0.2">
      <c r="B146" s="15">
        <v>307</v>
      </c>
      <c r="C146" s="10" t="s">
        <v>142</v>
      </c>
      <c r="D146" s="10" t="s">
        <v>144</v>
      </c>
      <c r="E146" s="11" t="s">
        <v>140</v>
      </c>
      <c r="F146" s="16">
        <v>7652</v>
      </c>
      <c r="G146" s="13">
        <v>40820</v>
      </c>
      <c r="H146" s="14"/>
    </row>
    <row r="147" spans="1:10" ht="12" customHeight="1" x14ac:dyDescent="0.2">
      <c r="B147" s="15">
        <v>308</v>
      </c>
      <c r="C147" s="10" t="s">
        <v>145</v>
      </c>
      <c r="D147" s="10" t="s">
        <v>146</v>
      </c>
      <c r="E147" s="11" t="s">
        <v>147</v>
      </c>
      <c r="F147" s="16">
        <v>5600</v>
      </c>
      <c r="G147" s="13">
        <v>41019</v>
      </c>
      <c r="H147" s="14"/>
    </row>
    <row r="148" spans="1:10" ht="12" customHeight="1" x14ac:dyDescent="0.2">
      <c r="B148" s="15">
        <v>314</v>
      </c>
      <c r="C148" s="10" t="s">
        <v>148</v>
      </c>
      <c r="D148" s="10" t="s">
        <v>149</v>
      </c>
      <c r="E148" s="11" t="s">
        <v>103</v>
      </c>
      <c r="F148" s="16">
        <v>4307</v>
      </c>
      <c r="G148" s="13">
        <v>41187</v>
      </c>
      <c r="H148" s="14"/>
      <c r="J148" s="26"/>
    </row>
    <row r="149" spans="1:10" x14ac:dyDescent="0.2">
      <c r="B149" s="15">
        <v>316</v>
      </c>
      <c r="C149" s="10" t="s">
        <v>150</v>
      </c>
      <c r="D149" s="10" t="s">
        <v>151</v>
      </c>
      <c r="E149" s="11" t="s">
        <v>152</v>
      </c>
      <c r="F149" s="16">
        <v>8320</v>
      </c>
      <c r="G149" s="13">
        <v>40983</v>
      </c>
      <c r="H149" s="14"/>
    </row>
    <row r="150" spans="1:10" ht="12" customHeight="1" x14ac:dyDescent="0.2">
      <c r="B150" s="15">
        <v>319</v>
      </c>
      <c r="C150" s="10" t="s">
        <v>150</v>
      </c>
      <c r="D150" s="10" t="s">
        <v>151</v>
      </c>
      <c r="E150" s="11" t="s">
        <v>152</v>
      </c>
      <c r="F150" s="16">
        <v>9180</v>
      </c>
      <c r="G150" s="13">
        <v>41004</v>
      </c>
      <c r="H150" s="14"/>
    </row>
    <row r="151" spans="1:10" s="45" customFormat="1" ht="12" customHeight="1" x14ac:dyDescent="0.2">
      <c r="A151" s="24"/>
      <c r="B151" s="33">
        <v>322</v>
      </c>
      <c r="C151" s="17" t="s">
        <v>280</v>
      </c>
      <c r="D151" s="17" t="s">
        <v>279</v>
      </c>
      <c r="E151" s="18" t="s">
        <v>140</v>
      </c>
      <c r="F151" s="19">
        <v>7575</v>
      </c>
      <c r="G151" s="20">
        <v>41334</v>
      </c>
      <c r="H151" s="46"/>
    </row>
    <row r="152" spans="1:10" x14ac:dyDescent="0.2">
      <c r="B152" s="15">
        <v>328</v>
      </c>
      <c r="C152" s="10" t="s">
        <v>150</v>
      </c>
      <c r="D152" s="10" t="s">
        <v>151</v>
      </c>
      <c r="E152" s="11" t="s">
        <v>152</v>
      </c>
      <c r="F152" s="16">
        <v>7953</v>
      </c>
      <c r="G152" s="20">
        <v>41612</v>
      </c>
      <c r="H152" s="14"/>
    </row>
    <row r="153" spans="1:10" ht="12" customHeight="1" x14ac:dyDescent="0.2">
      <c r="B153" s="15">
        <v>339</v>
      </c>
      <c r="C153" s="10" t="s">
        <v>148</v>
      </c>
      <c r="D153" s="10" t="s">
        <v>153</v>
      </c>
      <c r="E153" s="11" t="s">
        <v>66</v>
      </c>
      <c r="F153" s="16">
        <v>6000</v>
      </c>
      <c r="G153" s="13">
        <v>41187</v>
      </c>
      <c r="H153" s="14"/>
    </row>
    <row r="154" spans="1:10" s="24" customFormat="1" ht="12" customHeight="1" x14ac:dyDescent="0.2">
      <c r="B154" s="33">
        <v>364</v>
      </c>
      <c r="C154" s="17" t="s">
        <v>259</v>
      </c>
      <c r="D154" s="17" t="s">
        <v>250</v>
      </c>
      <c r="E154" s="18" t="s">
        <v>251</v>
      </c>
      <c r="F154" s="19">
        <f>3800+2400</f>
        <v>6200</v>
      </c>
      <c r="G154" s="20">
        <v>41437</v>
      </c>
      <c r="H154" s="34"/>
    </row>
    <row r="155" spans="1:10" x14ac:dyDescent="0.2">
      <c r="B155" s="15">
        <v>375</v>
      </c>
      <c r="C155" s="10" t="s">
        <v>154</v>
      </c>
      <c r="D155" s="10" t="s">
        <v>254</v>
      </c>
      <c r="E155" s="11" t="s">
        <v>156</v>
      </c>
      <c r="F155" s="16">
        <v>8500</v>
      </c>
      <c r="G155" s="13">
        <v>41236</v>
      </c>
      <c r="H155" s="14"/>
      <c r="I155" s="27"/>
    </row>
    <row r="156" spans="1:10" ht="12" customHeight="1" x14ac:dyDescent="0.2">
      <c r="B156" s="15">
        <v>376</v>
      </c>
      <c r="C156" s="10" t="s">
        <v>154</v>
      </c>
      <c r="D156" s="10" t="s">
        <v>155</v>
      </c>
      <c r="E156" s="11" t="s">
        <v>156</v>
      </c>
      <c r="F156" s="16">
        <v>8546</v>
      </c>
      <c r="G156" s="13">
        <v>41117</v>
      </c>
      <c r="H156" s="14"/>
    </row>
    <row r="157" spans="1:10" s="24" customFormat="1" x14ac:dyDescent="0.2">
      <c r="B157" s="23">
        <v>395</v>
      </c>
      <c r="C157" s="17" t="s">
        <v>265</v>
      </c>
      <c r="D157" s="24" t="s">
        <v>266</v>
      </c>
      <c r="E157" s="18" t="s">
        <v>225</v>
      </c>
      <c r="F157" s="19">
        <v>50820</v>
      </c>
      <c r="G157" s="36">
        <v>41548</v>
      </c>
    </row>
    <row r="158" spans="1:10" s="24" customFormat="1" x14ac:dyDescent="0.2">
      <c r="B158" s="23">
        <v>412</v>
      </c>
      <c r="C158" s="23" t="s">
        <v>269</v>
      </c>
      <c r="D158" s="24" t="s">
        <v>118</v>
      </c>
      <c r="E158" s="18" t="s">
        <v>19</v>
      </c>
      <c r="F158" s="19">
        <v>2400</v>
      </c>
      <c r="G158" s="36">
        <v>41583</v>
      </c>
    </row>
    <row r="159" spans="1:10" s="24" customFormat="1" x14ac:dyDescent="0.2">
      <c r="B159" s="23">
        <v>421</v>
      </c>
      <c r="C159" s="17" t="s">
        <v>261</v>
      </c>
      <c r="D159" s="24" t="s">
        <v>263</v>
      </c>
      <c r="E159" s="18" t="s">
        <v>19</v>
      </c>
      <c r="F159" s="19">
        <v>2388</v>
      </c>
      <c r="G159" s="20">
        <v>41521</v>
      </c>
      <c r="H159" s="34"/>
    </row>
    <row r="160" spans="1:10" s="4" customFormat="1" ht="21.95" customHeight="1" x14ac:dyDescent="0.25">
      <c r="B160" s="49" t="s">
        <v>157</v>
      </c>
      <c r="C160" s="49"/>
      <c r="D160" s="49"/>
      <c r="E160" s="49"/>
      <c r="F160" s="49"/>
      <c r="G160" s="49"/>
    </row>
    <row r="161" spans="2:7" ht="12.75" customHeight="1" x14ac:dyDescent="0.2">
      <c r="C161" s="5"/>
      <c r="D161" s="5"/>
      <c r="E161" s="6"/>
      <c r="F161" s="6" t="s">
        <v>158</v>
      </c>
      <c r="G161" s="6" t="s">
        <v>159</v>
      </c>
    </row>
    <row r="162" spans="2:7" x14ac:dyDescent="0.2">
      <c r="B162" s="7" t="s">
        <v>3</v>
      </c>
      <c r="C162" s="8" t="s">
        <v>4</v>
      </c>
      <c r="D162" s="8" t="s">
        <v>5</v>
      </c>
      <c r="E162" s="9" t="s">
        <v>6</v>
      </c>
      <c r="F162" s="9" t="s">
        <v>160</v>
      </c>
      <c r="G162" s="9" t="s">
        <v>8</v>
      </c>
    </row>
    <row r="163" spans="2:7" x14ac:dyDescent="0.2">
      <c r="B163" s="23"/>
      <c r="C163" s="17"/>
      <c r="D163" s="17"/>
      <c r="E163" s="18"/>
      <c r="F163" s="19"/>
      <c r="G163" s="19"/>
    </row>
    <row r="164" spans="2:7" x14ac:dyDescent="0.2">
      <c r="B164" s="15">
        <v>43</v>
      </c>
      <c r="C164" s="10" t="s">
        <v>281</v>
      </c>
      <c r="D164" s="10" t="s">
        <v>161</v>
      </c>
      <c r="E164" s="11" t="s">
        <v>14</v>
      </c>
      <c r="F164" s="16">
        <v>5090</v>
      </c>
      <c r="G164" s="13">
        <v>38849</v>
      </c>
    </row>
    <row r="165" spans="2:7" x14ac:dyDescent="0.2">
      <c r="B165" s="2">
        <v>79</v>
      </c>
      <c r="C165" s="10" t="s">
        <v>162</v>
      </c>
      <c r="D165" s="10" t="s">
        <v>163</v>
      </c>
      <c r="E165" s="18" t="s">
        <v>19</v>
      </c>
      <c r="F165" s="16">
        <v>4206</v>
      </c>
      <c r="G165" s="13">
        <v>39622</v>
      </c>
    </row>
    <row r="166" spans="2:7" x14ac:dyDescent="0.2">
      <c r="B166" s="2">
        <v>110</v>
      </c>
      <c r="C166" s="10" t="s">
        <v>282</v>
      </c>
      <c r="D166" s="10" t="s">
        <v>102</v>
      </c>
      <c r="E166" s="11" t="s">
        <v>103</v>
      </c>
      <c r="F166" s="16">
        <v>6863</v>
      </c>
      <c r="G166" s="13">
        <v>39296</v>
      </c>
    </row>
    <row r="167" spans="2:7" x14ac:dyDescent="0.2">
      <c r="B167" s="15">
        <v>133.03</v>
      </c>
      <c r="C167" s="10" t="s">
        <v>164</v>
      </c>
      <c r="D167" s="10" t="s">
        <v>99</v>
      </c>
      <c r="E167" s="11" t="s">
        <v>59</v>
      </c>
      <c r="F167" s="16">
        <f>1.553*43560</f>
        <v>67648.679999999993</v>
      </c>
      <c r="G167" s="13">
        <v>38861</v>
      </c>
    </row>
    <row r="168" spans="2:7" x14ac:dyDescent="0.2">
      <c r="B168" s="15">
        <v>139</v>
      </c>
      <c r="C168" s="10" t="s">
        <v>164</v>
      </c>
      <c r="D168" s="10" t="s">
        <v>102</v>
      </c>
      <c r="E168" s="11" t="s">
        <v>103</v>
      </c>
      <c r="F168" s="16">
        <f>2.626*43560</f>
        <v>114388.56</v>
      </c>
      <c r="G168" s="13">
        <v>38972</v>
      </c>
    </row>
    <row r="169" spans="2:7" x14ac:dyDescent="0.2">
      <c r="B169" s="2" t="s">
        <v>165</v>
      </c>
      <c r="C169" s="10" t="s">
        <v>166</v>
      </c>
      <c r="D169" s="10" t="s">
        <v>167</v>
      </c>
      <c r="E169" s="11" t="s">
        <v>168</v>
      </c>
      <c r="F169" s="16">
        <v>2217</v>
      </c>
      <c r="G169" s="13">
        <v>39038</v>
      </c>
    </row>
    <row r="170" spans="2:7" x14ac:dyDescent="0.2">
      <c r="B170" s="2" t="s">
        <v>169</v>
      </c>
      <c r="C170" s="10" t="s">
        <v>271</v>
      </c>
      <c r="D170" s="1" t="s">
        <v>107</v>
      </c>
      <c r="E170" s="18" t="s">
        <v>19</v>
      </c>
      <c r="F170" s="16">
        <v>4811</v>
      </c>
      <c r="G170" s="13">
        <v>40303</v>
      </c>
    </row>
    <row r="171" spans="2:7" x14ac:dyDescent="0.2">
      <c r="B171" s="2" t="s">
        <v>170</v>
      </c>
      <c r="C171" s="10" t="s">
        <v>171</v>
      </c>
      <c r="D171" s="10" t="s">
        <v>107</v>
      </c>
      <c r="E171" s="18" t="s">
        <v>19</v>
      </c>
      <c r="F171" s="16">
        <v>51793</v>
      </c>
      <c r="G171" s="13">
        <v>39518</v>
      </c>
    </row>
    <row r="172" spans="2:7" x14ac:dyDescent="0.2">
      <c r="B172" s="2">
        <v>147</v>
      </c>
      <c r="C172" s="10" t="s">
        <v>275</v>
      </c>
      <c r="D172" s="10" t="s">
        <v>172</v>
      </c>
      <c r="E172" s="18" t="s">
        <v>19</v>
      </c>
      <c r="F172" s="16">
        <v>6629</v>
      </c>
      <c r="G172" s="13">
        <v>39155</v>
      </c>
    </row>
    <row r="173" spans="2:7" x14ac:dyDescent="0.2">
      <c r="B173" s="2" t="s">
        <v>173</v>
      </c>
      <c r="C173" s="10" t="s">
        <v>276</v>
      </c>
      <c r="D173" s="10" t="s">
        <v>174</v>
      </c>
      <c r="E173" s="11" t="s">
        <v>59</v>
      </c>
      <c r="F173" s="16">
        <v>1750</v>
      </c>
      <c r="G173" s="13">
        <v>39353</v>
      </c>
    </row>
    <row r="174" spans="2:7" x14ac:dyDescent="0.2">
      <c r="B174" s="2" t="s">
        <v>175</v>
      </c>
      <c r="C174" s="10" t="s">
        <v>176</v>
      </c>
      <c r="D174" s="10" t="s">
        <v>99</v>
      </c>
      <c r="E174" s="11" t="s">
        <v>59</v>
      </c>
      <c r="F174" s="16">
        <v>40511</v>
      </c>
      <c r="G174" s="13">
        <v>39500</v>
      </c>
    </row>
    <row r="175" spans="2:7" x14ac:dyDescent="0.2">
      <c r="B175" s="2" t="s">
        <v>177</v>
      </c>
      <c r="C175" s="10" t="s">
        <v>178</v>
      </c>
      <c r="D175" s="10" t="s">
        <v>41</v>
      </c>
      <c r="E175" s="18" t="s">
        <v>19</v>
      </c>
      <c r="F175" s="16">
        <v>1980</v>
      </c>
      <c r="G175" s="13">
        <v>39472</v>
      </c>
    </row>
    <row r="176" spans="2:7" x14ac:dyDescent="0.2">
      <c r="B176" s="2" t="s">
        <v>179</v>
      </c>
      <c r="C176" s="10" t="s">
        <v>180</v>
      </c>
      <c r="D176" s="10" t="s">
        <v>181</v>
      </c>
      <c r="E176" s="18" t="s">
        <v>19</v>
      </c>
      <c r="F176" s="16">
        <v>42000</v>
      </c>
      <c r="G176" s="13">
        <v>39611</v>
      </c>
    </row>
    <row r="177" spans="2:10" x14ac:dyDescent="0.2">
      <c r="B177" s="2" t="s">
        <v>182</v>
      </c>
      <c r="C177" s="10" t="s">
        <v>183</v>
      </c>
      <c r="D177" s="10" t="s">
        <v>181</v>
      </c>
      <c r="E177" s="18" t="s">
        <v>19</v>
      </c>
      <c r="F177" s="16">
        <v>6533</v>
      </c>
      <c r="G177" s="13">
        <v>40010</v>
      </c>
    </row>
    <row r="178" spans="2:10" x14ac:dyDescent="0.2">
      <c r="B178" s="2" t="s">
        <v>185</v>
      </c>
      <c r="C178" s="10" t="s">
        <v>164</v>
      </c>
      <c r="D178" s="10" t="s">
        <v>124</v>
      </c>
      <c r="E178" s="11" t="s">
        <v>19</v>
      </c>
      <c r="F178" s="40">
        <v>62059</v>
      </c>
      <c r="G178" s="12">
        <v>39308</v>
      </c>
      <c r="H178" s="14"/>
    </row>
    <row r="179" spans="2:10" x14ac:dyDescent="0.2">
      <c r="B179" s="2" t="s">
        <v>186</v>
      </c>
      <c r="C179" s="10" t="s">
        <v>164</v>
      </c>
      <c r="D179" s="10" t="s">
        <v>124</v>
      </c>
      <c r="E179" s="11" t="s">
        <v>19</v>
      </c>
      <c r="F179" s="40">
        <v>67500</v>
      </c>
      <c r="G179" s="12">
        <v>39308</v>
      </c>
      <c r="H179" s="14"/>
    </row>
    <row r="180" spans="2:10" x14ac:dyDescent="0.2">
      <c r="B180" s="2" t="s">
        <v>187</v>
      </c>
      <c r="C180" s="10" t="s">
        <v>164</v>
      </c>
      <c r="D180" s="10" t="s">
        <v>124</v>
      </c>
      <c r="E180" s="11" t="s">
        <v>19</v>
      </c>
      <c r="F180" s="40">
        <v>38959</v>
      </c>
      <c r="G180" s="12">
        <v>39308</v>
      </c>
      <c r="H180" s="14"/>
    </row>
    <row r="181" spans="2:10" x14ac:dyDescent="0.2">
      <c r="B181" s="2" t="s">
        <v>188</v>
      </c>
      <c r="C181" s="10" t="s">
        <v>164</v>
      </c>
      <c r="D181" s="10" t="s">
        <v>124</v>
      </c>
      <c r="E181" s="11" t="s">
        <v>19</v>
      </c>
      <c r="F181" s="40">
        <v>57796</v>
      </c>
      <c r="G181" s="12">
        <v>39308</v>
      </c>
      <c r="H181" s="14"/>
    </row>
    <row r="182" spans="2:10" x14ac:dyDescent="0.2">
      <c r="B182" s="2" t="s">
        <v>189</v>
      </c>
      <c r="C182" s="10" t="s">
        <v>135</v>
      </c>
      <c r="D182" s="10" t="s">
        <v>85</v>
      </c>
      <c r="E182" s="18" t="s">
        <v>19</v>
      </c>
      <c r="F182" s="16">
        <v>34543</v>
      </c>
      <c r="G182" s="13">
        <v>39770</v>
      </c>
    </row>
    <row r="183" spans="2:10" x14ac:dyDescent="0.2">
      <c r="B183" s="2">
        <v>209</v>
      </c>
      <c r="C183" s="10" t="s">
        <v>277</v>
      </c>
      <c r="D183" s="10" t="s">
        <v>190</v>
      </c>
      <c r="E183" s="18" t="s">
        <v>19</v>
      </c>
      <c r="F183" s="16">
        <v>29817</v>
      </c>
      <c r="G183" s="13">
        <v>39737</v>
      </c>
    </row>
    <row r="184" spans="2:10" x14ac:dyDescent="0.2">
      <c r="B184" s="2" t="s">
        <v>191</v>
      </c>
      <c r="C184" s="10" t="s">
        <v>135</v>
      </c>
      <c r="D184" s="10" t="s">
        <v>41</v>
      </c>
      <c r="E184" s="18" t="s">
        <v>19</v>
      </c>
      <c r="F184" s="16">
        <v>51662</v>
      </c>
      <c r="G184" s="13">
        <v>39906</v>
      </c>
      <c r="J184" s="26"/>
    </row>
    <row r="185" spans="2:10" x14ac:dyDescent="0.2">
      <c r="B185" s="2">
        <v>224</v>
      </c>
      <c r="C185" s="10" t="s">
        <v>192</v>
      </c>
      <c r="D185" s="10" t="s">
        <v>193</v>
      </c>
      <c r="E185" s="18" t="s">
        <v>19</v>
      </c>
      <c r="F185" s="16">
        <v>3708</v>
      </c>
      <c r="G185" s="13">
        <v>39797</v>
      </c>
    </row>
    <row r="186" spans="2:10" x14ac:dyDescent="0.2">
      <c r="B186" s="2" t="s">
        <v>194</v>
      </c>
      <c r="C186" s="10" t="s">
        <v>183</v>
      </c>
      <c r="D186" s="10" t="s">
        <v>36</v>
      </c>
      <c r="E186" s="18" t="s">
        <v>19</v>
      </c>
      <c r="F186" s="16">
        <v>6533</v>
      </c>
      <c r="G186" s="13">
        <v>40101</v>
      </c>
      <c r="J186" s="26"/>
    </row>
    <row r="187" spans="2:10" x14ac:dyDescent="0.2">
      <c r="B187" s="2" t="s">
        <v>195</v>
      </c>
      <c r="C187" s="10" t="s">
        <v>196</v>
      </c>
      <c r="D187" s="10" t="s">
        <v>197</v>
      </c>
      <c r="E187" s="11" t="s">
        <v>52</v>
      </c>
      <c r="F187" s="16">
        <v>7653</v>
      </c>
      <c r="G187" s="13">
        <v>40087</v>
      </c>
      <c r="J187" s="26"/>
    </row>
    <row r="188" spans="2:10" x14ac:dyDescent="0.2">
      <c r="B188" s="2" t="s">
        <v>198</v>
      </c>
      <c r="C188" s="10" t="s">
        <v>183</v>
      </c>
      <c r="D188" s="10" t="s">
        <v>85</v>
      </c>
      <c r="E188" s="18" t="s">
        <v>19</v>
      </c>
      <c r="F188" s="16">
        <v>6533</v>
      </c>
      <c r="G188" s="13">
        <v>40067</v>
      </c>
      <c r="H188" s="14"/>
    </row>
    <row r="189" spans="2:10" x14ac:dyDescent="0.2">
      <c r="B189" s="2" t="s">
        <v>202</v>
      </c>
      <c r="C189" s="10" t="s">
        <v>203</v>
      </c>
      <c r="D189" s="10" t="s">
        <v>204</v>
      </c>
      <c r="E189" s="11" t="s">
        <v>205</v>
      </c>
      <c r="F189" s="16">
        <v>6727</v>
      </c>
      <c r="G189" s="13">
        <v>40093</v>
      </c>
      <c r="H189" s="14"/>
    </row>
    <row r="190" spans="2:10" x14ac:dyDescent="0.2">
      <c r="B190" s="2" t="s">
        <v>206</v>
      </c>
      <c r="C190" s="10" t="s">
        <v>150</v>
      </c>
      <c r="D190" s="10" t="s">
        <v>207</v>
      </c>
      <c r="E190" s="11" t="s">
        <v>103</v>
      </c>
      <c r="F190" s="16">
        <v>7239</v>
      </c>
      <c r="G190" s="13">
        <v>39983</v>
      </c>
      <c r="H190" s="14"/>
    </row>
    <row r="191" spans="2:10" x14ac:dyDescent="0.2">
      <c r="B191" s="2" t="s">
        <v>208</v>
      </c>
      <c r="C191" s="10" t="s">
        <v>209</v>
      </c>
      <c r="D191" s="10" t="s">
        <v>210</v>
      </c>
      <c r="E191" s="11" t="s">
        <v>103</v>
      </c>
      <c r="F191" s="16">
        <v>13000</v>
      </c>
      <c r="G191" s="13">
        <v>40170</v>
      </c>
      <c r="H191" s="14"/>
    </row>
    <row r="192" spans="2:10" x14ac:dyDescent="0.2">
      <c r="B192" s="2" t="s">
        <v>211</v>
      </c>
      <c r="C192" s="10" t="s">
        <v>183</v>
      </c>
      <c r="D192" s="1" t="s">
        <v>212</v>
      </c>
      <c r="E192" s="11" t="s">
        <v>59</v>
      </c>
      <c r="F192" s="16">
        <v>6500</v>
      </c>
      <c r="G192" s="13">
        <v>40392</v>
      </c>
      <c r="H192" s="14"/>
    </row>
    <row r="193" spans="1:11" x14ac:dyDescent="0.2">
      <c r="B193" s="2" t="s">
        <v>213</v>
      </c>
      <c r="C193" s="10" t="s">
        <v>214</v>
      </c>
      <c r="D193" s="1" t="s">
        <v>107</v>
      </c>
      <c r="E193" s="11" t="s">
        <v>19</v>
      </c>
      <c r="F193" s="16">
        <v>2725</v>
      </c>
      <c r="G193" s="13">
        <v>40239</v>
      </c>
      <c r="H193" s="14"/>
    </row>
    <row r="194" spans="1:11" s="24" customFormat="1" x14ac:dyDescent="0.2">
      <c r="A194" s="1"/>
      <c r="B194" s="15">
        <v>310</v>
      </c>
      <c r="C194" s="10" t="s">
        <v>142</v>
      </c>
      <c r="D194" s="10" t="s">
        <v>217</v>
      </c>
      <c r="E194" s="11" t="s">
        <v>140</v>
      </c>
      <c r="F194" s="16">
        <v>8256</v>
      </c>
      <c r="G194" s="13">
        <v>40879</v>
      </c>
      <c r="H194" s="14"/>
      <c r="I194" s="1"/>
      <c r="J194" s="1"/>
      <c r="K194" s="1"/>
    </row>
    <row r="195" spans="1:11" x14ac:dyDescent="0.2">
      <c r="B195" s="15">
        <v>312</v>
      </c>
      <c r="C195" s="10" t="s">
        <v>218</v>
      </c>
      <c r="D195" s="10" t="s">
        <v>219</v>
      </c>
      <c r="E195" s="11" t="s">
        <v>137</v>
      </c>
      <c r="F195" s="16">
        <v>118255</v>
      </c>
      <c r="G195" s="13">
        <v>40767</v>
      </c>
      <c r="H195" s="14"/>
    </row>
    <row r="196" spans="1:11" x14ac:dyDescent="0.2">
      <c r="B196" s="15">
        <v>313</v>
      </c>
      <c r="C196" s="10" t="s">
        <v>237</v>
      </c>
      <c r="D196" s="10" t="s">
        <v>238</v>
      </c>
      <c r="E196" s="11" t="s">
        <v>239</v>
      </c>
      <c r="F196" s="16">
        <v>6000</v>
      </c>
      <c r="G196" s="13">
        <v>41253</v>
      </c>
      <c r="H196" s="14"/>
      <c r="I196" s="27"/>
    </row>
    <row r="197" spans="1:11" x14ac:dyDescent="0.2">
      <c r="B197" s="15">
        <v>315</v>
      </c>
      <c r="C197" s="10" t="s">
        <v>150</v>
      </c>
      <c r="D197" s="10" t="s">
        <v>151</v>
      </c>
      <c r="E197" s="11" t="s">
        <v>152</v>
      </c>
      <c r="F197" s="16">
        <v>9180</v>
      </c>
      <c r="G197" s="13">
        <v>40998</v>
      </c>
      <c r="H197" s="14"/>
    </row>
    <row r="198" spans="1:11" x14ac:dyDescent="0.2">
      <c r="B198" s="15">
        <v>317</v>
      </c>
      <c r="C198" s="10" t="s">
        <v>150</v>
      </c>
      <c r="D198" s="10" t="s">
        <v>151</v>
      </c>
      <c r="E198" s="11" t="s">
        <v>152</v>
      </c>
      <c r="F198" s="16">
        <v>8320</v>
      </c>
      <c r="G198" s="13">
        <v>41011</v>
      </c>
      <c r="H198" s="14"/>
    </row>
    <row r="199" spans="1:11" x14ac:dyDescent="0.2">
      <c r="B199" s="15">
        <v>318</v>
      </c>
      <c r="C199" s="10" t="s">
        <v>150</v>
      </c>
      <c r="D199" s="10" t="s">
        <v>151</v>
      </c>
      <c r="E199" s="11" t="s">
        <v>152</v>
      </c>
      <c r="F199" s="16">
        <v>10144</v>
      </c>
      <c r="G199" s="13">
        <v>40983</v>
      </c>
      <c r="H199" s="14"/>
    </row>
    <row r="200" spans="1:11" x14ac:dyDescent="0.2">
      <c r="B200" s="15">
        <v>325</v>
      </c>
      <c r="C200" s="10" t="s">
        <v>150</v>
      </c>
      <c r="D200" s="10" t="s">
        <v>151</v>
      </c>
      <c r="E200" s="11" t="s">
        <v>152</v>
      </c>
      <c r="F200" s="16">
        <v>9180</v>
      </c>
      <c r="G200" s="13">
        <v>41079</v>
      </c>
      <c r="H200" s="14"/>
    </row>
    <row r="201" spans="1:11" x14ac:dyDescent="0.2">
      <c r="B201" s="15">
        <v>327</v>
      </c>
      <c r="C201" s="10" t="s">
        <v>215</v>
      </c>
      <c r="D201" s="10" t="s">
        <v>216</v>
      </c>
      <c r="E201" s="11" t="s">
        <v>14</v>
      </c>
      <c r="F201" s="16">
        <v>22810</v>
      </c>
      <c r="G201" s="13">
        <v>41029</v>
      </c>
    </row>
    <row r="202" spans="1:11" x14ac:dyDescent="0.2">
      <c r="B202" s="15">
        <v>329</v>
      </c>
      <c r="C202" s="10" t="s">
        <v>150</v>
      </c>
      <c r="D202" s="10" t="s">
        <v>151</v>
      </c>
      <c r="E202" s="11" t="s">
        <v>152</v>
      </c>
      <c r="F202" s="16">
        <v>8000</v>
      </c>
      <c r="G202" s="13">
        <v>41102</v>
      </c>
      <c r="H202" s="14"/>
    </row>
    <row r="203" spans="1:11" x14ac:dyDescent="0.2">
      <c r="B203" s="15">
        <v>330</v>
      </c>
      <c r="C203" s="10" t="s">
        <v>150</v>
      </c>
      <c r="D203" s="10" t="s">
        <v>151</v>
      </c>
      <c r="E203" s="11" t="s">
        <v>152</v>
      </c>
      <c r="F203" s="16">
        <v>8320</v>
      </c>
      <c r="G203" s="13">
        <v>40921</v>
      </c>
      <c r="H203" s="14"/>
    </row>
    <row r="204" spans="1:11" x14ac:dyDescent="0.2">
      <c r="B204" s="15">
        <v>334</v>
      </c>
      <c r="C204" s="10" t="s">
        <v>220</v>
      </c>
      <c r="D204" s="10" t="s">
        <v>221</v>
      </c>
      <c r="E204" s="11" t="s">
        <v>140</v>
      </c>
      <c r="F204" s="16">
        <v>3138</v>
      </c>
      <c r="G204" s="13">
        <v>40917</v>
      </c>
      <c r="H204" s="14"/>
    </row>
    <row r="205" spans="1:11" x14ac:dyDescent="0.2">
      <c r="B205" s="15">
        <v>335</v>
      </c>
      <c r="C205" s="10" t="s">
        <v>222</v>
      </c>
      <c r="D205" s="10" t="s">
        <v>223</v>
      </c>
      <c r="E205" s="11" t="s">
        <v>19</v>
      </c>
      <c r="F205" s="16">
        <v>11600</v>
      </c>
      <c r="G205" s="13">
        <v>41088</v>
      </c>
      <c r="H205" s="14"/>
    </row>
    <row r="206" spans="1:11" x14ac:dyDescent="0.2">
      <c r="B206" s="15">
        <v>337.01</v>
      </c>
      <c r="C206" s="10" t="s">
        <v>148</v>
      </c>
      <c r="D206" s="10" t="s">
        <v>240</v>
      </c>
      <c r="E206" s="11" t="s">
        <v>19</v>
      </c>
      <c r="F206" s="16">
        <v>4500</v>
      </c>
      <c r="G206" s="13">
        <v>41417</v>
      </c>
      <c r="H206" s="14"/>
    </row>
    <row r="207" spans="1:11" x14ac:dyDescent="0.2">
      <c r="B207" s="15">
        <v>338</v>
      </c>
      <c r="C207" s="10" t="s">
        <v>150</v>
      </c>
      <c r="D207" s="10" t="s">
        <v>224</v>
      </c>
      <c r="E207" s="11" t="s">
        <v>225</v>
      </c>
      <c r="F207" s="16">
        <v>8320</v>
      </c>
      <c r="G207" s="13">
        <v>41185</v>
      </c>
      <c r="H207" s="14"/>
    </row>
    <row r="208" spans="1:11" s="4" customFormat="1" ht="21.95" customHeight="1" x14ac:dyDescent="0.25">
      <c r="B208" s="49" t="s">
        <v>157</v>
      </c>
      <c r="C208" s="49"/>
      <c r="D208" s="49"/>
      <c r="E208" s="49"/>
      <c r="F208" s="49"/>
      <c r="G208" s="49"/>
    </row>
    <row r="209" spans="2:9" ht="12.75" customHeight="1" x14ac:dyDescent="0.2">
      <c r="C209" s="5"/>
      <c r="D209" s="5"/>
      <c r="E209" s="6"/>
      <c r="F209" s="6" t="s">
        <v>158</v>
      </c>
      <c r="G209" s="6" t="s">
        <v>159</v>
      </c>
    </row>
    <row r="210" spans="2:9" x14ac:dyDescent="0.2">
      <c r="B210" s="7" t="s">
        <v>3</v>
      </c>
      <c r="C210" s="8" t="s">
        <v>4</v>
      </c>
      <c r="D210" s="8" t="s">
        <v>5</v>
      </c>
      <c r="E210" s="9" t="s">
        <v>6</v>
      </c>
      <c r="F210" s="9" t="s">
        <v>160</v>
      </c>
      <c r="G210" s="9" t="s">
        <v>8</v>
      </c>
    </row>
    <row r="211" spans="2:9" x14ac:dyDescent="0.2">
      <c r="B211" s="23"/>
      <c r="C211" s="17"/>
      <c r="D211" s="17"/>
      <c r="E211" s="18"/>
      <c r="F211" s="19"/>
      <c r="G211" s="19"/>
    </row>
    <row r="212" spans="2:9" x14ac:dyDescent="0.2">
      <c r="B212" s="15">
        <v>340</v>
      </c>
      <c r="C212" s="10" t="s">
        <v>148</v>
      </c>
      <c r="D212" s="10" t="s">
        <v>241</v>
      </c>
      <c r="E212" s="11" t="s">
        <v>242</v>
      </c>
      <c r="F212" s="16">
        <v>5500</v>
      </c>
      <c r="G212" s="13">
        <v>41330</v>
      </c>
      <c r="H212" s="14"/>
    </row>
    <row r="213" spans="2:9" x14ac:dyDescent="0.2">
      <c r="B213" s="15">
        <v>342</v>
      </c>
      <c r="C213" s="10" t="s">
        <v>148</v>
      </c>
      <c r="D213" s="10" t="s">
        <v>167</v>
      </c>
      <c r="E213" s="11" t="s">
        <v>168</v>
      </c>
      <c r="F213" s="16">
        <v>11200</v>
      </c>
      <c r="G213" s="13">
        <v>41115</v>
      </c>
      <c r="H213" s="14"/>
    </row>
    <row r="214" spans="2:9" x14ac:dyDescent="0.2">
      <c r="B214" s="15">
        <v>344</v>
      </c>
      <c r="C214" s="10" t="s">
        <v>148</v>
      </c>
      <c r="D214" s="10" t="s">
        <v>243</v>
      </c>
      <c r="E214" s="11" t="s">
        <v>66</v>
      </c>
      <c r="F214" s="16">
        <v>4400</v>
      </c>
      <c r="G214" s="13">
        <v>41261</v>
      </c>
      <c r="H214" s="14"/>
      <c r="I214" s="27"/>
    </row>
    <row r="215" spans="2:9" x14ac:dyDescent="0.2">
      <c r="B215" s="15">
        <v>345</v>
      </c>
      <c r="C215" s="10" t="s">
        <v>244</v>
      </c>
      <c r="D215" s="10" t="s">
        <v>245</v>
      </c>
      <c r="E215" s="11" t="s">
        <v>147</v>
      </c>
      <c r="F215" s="16">
        <v>8142</v>
      </c>
      <c r="G215" s="13">
        <v>41355</v>
      </c>
      <c r="H215" s="14"/>
      <c r="I215" s="27"/>
    </row>
    <row r="216" spans="2:9" x14ac:dyDescent="0.2">
      <c r="B216" s="15">
        <v>350</v>
      </c>
      <c r="C216" s="10" t="s">
        <v>226</v>
      </c>
      <c r="D216" s="10" t="s">
        <v>227</v>
      </c>
      <c r="E216" s="11" t="s">
        <v>19</v>
      </c>
      <c r="F216" s="16">
        <v>66561</v>
      </c>
      <c r="G216" s="28">
        <v>41164</v>
      </c>
      <c r="H216" s="14"/>
    </row>
    <row r="217" spans="2:9" x14ac:dyDescent="0.2">
      <c r="B217" s="15">
        <v>352</v>
      </c>
      <c r="C217" s="10" t="s">
        <v>226</v>
      </c>
      <c r="D217" s="10" t="s">
        <v>228</v>
      </c>
      <c r="E217" s="11" t="s">
        <v>19</v>
      </c>
      <c r="F217" s="16">
        <v>9111</v>
      </c>
      <c r="G217" s="28">
        <v>41164</v>
      </c>
      <c r="H217" s="14"/>
    </row>
    <row r="218" spans="2:9" x14ac:dyDescent="0.2">
      <c r="B218" s="15">
        <v>353</v>
      </c>
      <c r="C218" s="10" t="s">
        <v>226</v>
      </c>
      <c r="D218" s="10" t="s">
        <v>229</v>
      </c>
      <c r="E218" s="11" t="s">
        <v>19</v>
      </c>
      <c r="F218" s="16">
        <v>23838</v>
      </c>
      <c r="G218" s="28">
        <v>41164</v>
      </c>
      <c r="H218" s="14"/>
    </row>
    <row r="219" spans="2:9" x14ac:dyDescent="0.2">
      <c r="B219" s="15">
        <v>354</v>
      </c>
      <c r="C219" s="10" t="s">
        <v>226</v>
      </c>
      <c r="D219" s="10" t="s">
        <v>230</v>
      </c>
      <c r="E219" s="11" t="s">
        <v>19</v>
      </c>
      <c r="F219" s="16">
        <v>21878</v>
      </c>
      <c r="G219" s="28">
        <v>41164</v>
      </c>
      <c r="H219" s="14"/>
    </row>
    <row r="220" spans="2:9" x14ac:dyDescent="0.2">
      <c r="B220" s="15">
        <v>355</v>
      </c>
      <c r="C220" s="10" t="s">
        <v>226</v>
      </c>
      <c r="D220" s="10" t="s">
        <v>231</v>
      </c>
      <c r="E220" s="11" t="s">
        <v>19</v>
      </c>
      <c r="F220" s="16">
        <v>12865</v>
      </c>
      <c r="G220" s="28">
        <v>41164</v>
      </c>
      <c r="H220" s="14"/>
    </row>
    <row r="221" spans="2:9" x14ac:dyDescent="0.2">
      <c r="B221" s="15">
        <v>356</v>
      </c>
      <c r="C221" s="10" t="s">
        <v>226</v>
      </c>
      <c r="D221" s="10" t="s">
        <v>232</v>
      </c>
      <c r="E221" s="11" t="s">
        <v>19</v>
      </c>
      <c r="F221" s="16">
        <v>16965</v>
      </c>
      <c r="G221" s="28">
        <v>41164</v>
      </c>
      <c r="H221" s="14"/>
    </row>
    <row r="222" spans="2:9" x14ac:dyDescent="0.2">
      <c r="B222" s="15">
        <v>357</v>
      </c>
      <c r="C222" s="10" t="s">
        <v>226</v>
      </c>
      <c r="D222" s="10" t="s">
        <v>97</v>
      </c>
      <c r="E222" s="11" t="s">
        <v>19</v>
      </c>
      <c r="F222" s="16">
        <v>11200</v>
      </c>
      <c r="G222" s="28">
        <v>41164</v>
      </c>
      <c r="H222" s="14"/>
    </row>
    <row r="223" spans="2:9" x14ac:dyDescent="0.2">
      <c r="B223" s="15">
        <v>358</v>
      </c>
      <c r="C223" s="10" t="s">
        <v>226</v>
      </c>
      <c r="D223" s="10" t="s">
        <v>97</v>
      </c>
      <c r="E223" s="11" t="s">
        <v>19</v>
      </c>
      <c r="F223" s="16">
        <v>9813</v>
      </c>
      <c r="G223" s="28">
        <v>41164</v>
      </c>
      <c r="H223" s="14"/>
    </row>
    <row r="224" spans="2:9" x14ac:dyDescent="0.2">
      <c r="B224" s="15">
        <v>360</v>
      </c>
      <c r="C224" s="10" t="s">
        <v>148</v>
      </c>
      <c r="D224" s="10" t="s">
        <v>146</v>
      </c>
      <c r="E224" s="11" t="s">
        <v>147</v>
      </c>
      <c r="F224" s="16">
        <v>4600</v>
      </c>
      <c r="G224" s="13">
        <v>41325</v>
      </c>
      <c r="H224" s="14"/>
      <c r="I224" s="27"/>
    </row>
    <row r="225" spans="1:11" x14ac:dyDescent="0.2">
      <c r="B225" s="15">
        <v>361</v>
      </c>
      <c r="C225" s="10" t="s">
        <v>246</v>
      </c>
      <c r="D225" s="10" t="s">
        <v>247</v>
      </c>
      <c r="E225" s="11" t="s">
        <v>14</v>
      </c>
      <c r="F225" s="16">
        <v>9813</v>
      </c>
      <c r="G225" s="13">
        <v>41214</v>
      </c>
      <c r="H225" s="14"/>
      <c r="I225" s="27"/>
    </row>
    <row r="226" spans="1:11" x14ac:dyDescent="0.2">
      <c r="A226" s="24"/>
      <c r="B226" s="33">
        <v>362</v>
      </c>
      <c r="C226" s="17" t="s">
        <v>148</v>
      </c>
      <c r="D226" s="17" t="s">
        <v>248</v>
      </c>
      <c r="E226" s="18" t="s">
        <v>249</v>
      </c>
      <c r="F226" s="19">
        <v>4000</v>
      </c>
      <c r="G226" s="20">
        <v>41400</v>
      </c>
      <c r="H226" s="34"/>
      <c r="I226" s="35"/>
      <c r="J226" s="24"/>
      <c r="K226" s="24"/>
    </row>
    <row r="227" spans="1:11" x14ac:dyDescent="0.2">
      <c r="B227" s="15">
        <v>366</v>
      </c>
      <c r="C227" s="10" t="s">
        <v>148</v>
      </c>
      <c r="D227" s="10" t="s">
        <v>190</v>
      </c>
      <c r="E227" s="11" t="s">
        <v>19</v>
      </c>
      <c r="F227" s="16">
        <v>4500</v>
      </c>
      <c r="G227" s="13">
        <v>41337</v>
      </c>
      <c r="H227" s="14"/>
      <c r="I227" s="27"/>
    </row>
    <row r="228" spans="1:11" x14ac:dyDescent="0.2">
      <c r="A228" s="24"/>
      <c r="B228" s="33">
        <v>368</v>
      </c>
      <c r="C228" s="17" t="s">
        <v>148</v>
      </c>
      <c r="D228" s="17" t="s">
        <v>252</v>
      </c>
      <c r="E228" s="18" t="s">
        <v>242</v>
      </c>
      <c r="F228" s="19">
        <v>4400</v>
      </c>
      <c r="G228" s="36">
        <v>41518</v>
      </c>
      <c r="H228" s="34"/>
      <c r="I228" s="35"/>
      <c r="J228" s="24"/>
      <c r="K228" s="24"/>
    </row>
    <row r="229" spans="1:11" x14ac:dyDescent="0.2">
      <c r="B229" s="15">
        <v>369</v>
      </c>
      <c r="C229" s="10" t="s">
        <v>233</v>
      </c>
      <c r="D229" s="10" t="s">
        <v>234</v>
      </c>
      <c r="E229" s="11" t="s">
        <v>47</v>
      </c>
      <c r="F229" s="16">
        <v>246039</v>
      </c>
      <c r="G229" s="28">
        <v>41117</v>
      </c>
      <c r="H229" s="14"/>
    </row>
    <row r="230" spans="1:11" x14ac:dyDescent="0.2">
      <c r="B230" s="15">
        <v>371</v>
      </c>
      <c r="C230" s="10" t="s">
        <v>283</v>
      </c>
      <c r="D230" s="10" t="s">
        <v>28</v>
      </c>
      <c r="E230" s="11" t="s">
        <v>19</v>
      </c>
      <c r="F230" s="42">
        <v>8700</v>
      </c>
      <c r="G230" s="38">
        <v>41498</v>
      </c>
    </row>
    <row r="231" spans="1:11" s="24" customFormat="1" x14ac:dyDescent="0.2">
      <c r="B231" s="33">
        <v>373</v>
      </c>
      <c r="C231" s="17" t="s">
        <v>253</v>
      </c>
      <c r="D231" s="17" t="s">
        <v>128</v>
      </c>
      <c r="E231" s="18" t="s">
        <v>19</v>
      </c>
      <c r="F231" s="19">
        <v>11721</v>
      </c>
      <c r="G231" s="36">
        <v>41548</v>
      </c>
      <c r="H231" s="34"/>
      <c r="I231" s="35"/>
    </row>
    <row r="232" spans="1:11" hidden="1" x14ac:dyDescent="0.2"/>
    <row r="233" spans="1:11" hidden="1" x14ac:dyDescent="0.2">
      <c r="B233" s="15"/>
      <c r="C233" s="10"/>
      <c r="D233" s="10"/>
      <c r="E233" s="11"/>
      <c r="F233" s="16"/>
      <c r="G233" s="28"/>
      <c r="H233" s="14"/>
    </row>
    <row r="234" spans="1:11" hidden="1" x14ac:dyDescent="0.2">
      <c r="C234" s="5"/>
      <c r="D234" s="5"/>
      <c r="E234" s="6"/>
      <c r="F234" s="6"/>
      <c r="G234" s="6"/>
    </row>
    <row r="235" spans="1:11" s="24" customFormat="1" x14ac:dyDescent="0.2">
      <c r="B235" s="33">
        <v>337.02</v>
      </c>
      <c r="C235" s="17" t="s">
        <v>270</v>
      </c>
      <c r="D235" s="17" t="s">
        <v>240</v>
      </c>
      <c r="E235" s="18" t="s">
        <v>19</v>
      </c>
      <c r="F235" s="19">
        <v>3600</v>
      </c>
      <c r="G235" s="36">
        <v>41509</v>
      </c>
      <c r="H235" s="34"/>
    </row>
    <row r="236" spans="1:11" s="24" customFormat="1" x14ac:dyDescent="0.2">
      <c r="A236" s="1"/>
      <c r="B236" s="15">
        <v>380</v>
      </c>
      <c r="C236" s="10" t="s">
        <v>256</v>
      </c>
      <c r="D236" s="10" t="s">
        <v>257</v>
      </c>
      <c r="E236" s="11" t="s">
        <v>168</v>
      </c>
      <c r="F236" s="16">
        <v>10000</v>
      </c>
      <c r="G236" s="28">
        <v>41333</v>
      </c>
      <c r="H236" s="14"/>
      <c r="I236" s="1"/>
      <c r="J236" s="1"/>
      <c r="K236" s="1"/>
    </row>
    <row r="237" spans="1:11" s="24" customFormat="1" x14ac:dyDescent="0.2">
      <c r="B237" s="23">
        <v>392</v>
      </c>
      <c r="C237" s="24" t="s">
        <v>268</v>
      </c>
      <c r="D237" s="24" t="s">
        <v>99</v>
      </c>
      <c r="E237" s="37" t="s">
        <v>59</v>
      </c>
      <c r="F237" s="43">
        <v>3200</v>
      </c>
      <c r="G237" s="36">
        <v>41609</v>
      </c>
    </row>
    <row r="238" spans="1:11" s="24" customFormat="1" x14ac:dyDescent="0.2">
      <c r="B238" s="23">
        <v>420</v>
      </c>
      <c r="C238" s="17" t="s">
        <v>12</v>
      </c>
      <c r="D238" s="24" t="s">
        <v>63</v>
      </c>
      <c r="E238" s="18" t="s">
        <v>19</v>
      </c>
      <c r="F238" s="19">
        <v>3000</v>
      </c>
      <c r="G238" s="36">
        <v>41527</v>
      </c>
    </row>
    <row r="239" spans="1:11" s="24" customFormat="1" x14ac:dyDescent="0.2">
      <c r="B239" s="23">
        <v>422</v>
      </c>
      <c r="C239" s="17" t="s">
        <v>261</v>
      </c>
      <c r="D239" s="24" t="s">
        <v>264</v>
      </c>
      <c r="E239" s="18" t="s">
        <v>19</v>
      </c>
      <c r="F239" s="19">
        <v>2178</v>
      </c>
      <c r="G239" s="20">
        <v>41446</v>
      </c>
      <c r="H239" s="34"/>
    </row>
    <row r="240" spans="1:11" s="24" customFormat="1" x14ac:dyDescent="0.2">
      <c r="B240" s="23">
        <v>424</v>
      </c>
      <c r="C240" s="17" t="s">
        <v>261</v>
      </c>
      <c r="D240" s="24" t="s">
        <v>262</v>
      </c>
      <c r="E240" s="18" t="s">
        <v>239</v>
      </c>
      <c r="F240" s="19">
        <v>2300</v>
      </c>
      <c r="G240" s="20">
        <v>41481</v>
      </c>
      <c r="H240" s="34"/>
    </row>
    <row r="241" spans="2:7" x14ac:dyDescent="0.2">
      <c r="C241" s="5"/>
      <c r="D241" s="5"/>
      <c r="E241" s="6"/>
      <c r="F241" s="6"/>
      <c r="G241" s="6"/>
    </row>
    <row r="242" spans="2:7" s="4" customFormat="1" ht="21.95" customHeight="1" x14ac:dyDescent="0.25">
      <c r="B242" s="49" t="s">
        <v>235</v>
      </c>
      <c r="C242" s="49"/>
      <c r="D242" s="49"/>
      <c r="E242" s="49"/>
      <c r="F242" s="49"/>
      <c r="G242" s="49"/>
    </row>
    <row r="243" spans="2:7" x14ac:dyDescent="0.2">
      <c r="C243" s="5"/>
      <c r="D243" s="5"/>
      <c r="E243" s="6"/>
      <c r="F243" s="6" t="s">
        <v>158</v>
      </c>
      <c r="G243" s="6" t="s">
        <v>236</v>
      </c>
    </row>
    <row r="244" spans="2:7" x14ac:dyDescent="0.2">
      <c r="B244" s="8" t="s">
        <v>3</v>
      </c>
      <c r="C244" s="8" t="s">
        <v>4</v>
      </c>
      <c r="D244" s="8" t="s">
        <v>5</v>
      </c>
      <c r="E244" s="9" t="s">
        <v>6</v>
      </c>
      <c r="F244" s="9" t="s">
        <v>160</v>
      </c>
      <c r="G244" s="9" t="s">
        <v>8</v>
      </c>
    </row>
    <row r="245" spans="2:7" s="24" customFormat="1" x14ac:dyDescent="0.2">
      <c r="B245" s="23">
        <v>386</v>
      </c>
      <c r="C245" s="24" t="s">
        <v>150</v>
      </c>
      <c r="D245" s="24" t="s">
        <v>267</v>
      </c>
      <c r="E245" s="37" t="s">
        <v>239</v>
      </c>
      <c r="F245" s="19">
        <v>8320</v>
      </c>
      <c r="G245" s="36">
        <v>41654</v>
      </c>
    </row>
    <row r="246" spans="2:7" s="24" customFormat="1" x14ac:dyDescent="0.2">
      <c r="B246" s="23">
        <v>388</v>
      </c>
      <c r="C246" s="17" t="s">
        <v>278</v>
      </c>
      <c r="D246" s="24" t="s">
        <v>258</v>
      </c>
      <c r="E246" s="18" t="s">
        <v>225</v>
      </c>
      <c r="F246" s="19">
        <v>260000</v>
      </c>
      <c r="G246" s="36">
        <v>41713</v>
      </c>
    </row>
    <row r="247" spans="2:7" x14ac:dyDescent="0.2">
      <c r="B247" s="2">
        <v>414</v>
      </c>
      <c r="C247" s="1" t="s">
        <v>272</v>
      </c>
      <c r="D247" s="1" t="s">
        <v>273</v>
      </c>
      <c r="E247" s="3" t="s">
        <v>66</v>
      </c>
      <c r="F247" s="44">
        <v>15000</v>
      </c>
      <c r="G247" s="39">
        <v>41760</v>
      </c>
    </row>
    <row r="248" spans="2:7" x14ac:dyDescent="0.2">
      <c r="B248" s="2">
        <v>389</v>
      </c>
      <c r="C248" s="1" t="s">
        <v>268</v>
      </c>
      <c r="D248" s="1" t="s">
        <v>122</v>
      </c>
      <c r="E248" s="3" t="s">
        <v>19</v>
      </c>
      <c r="F248" s="44">
        <v>3500</v>
      </c>
      <c r="G248" s="47">
        <v>41659</v>
      </c>
    </row>
    <row r="249" spans="2:7" x14ac:dyDescent="0.2">
      <c r="B249" s="2">
        <v>425</v>
      </c>
      <c r="C249" s="10" t="s">
        <v>283</v>
      </c>
      <c r="D249" s="1" t="s">
        <v>149</v>
      </c>
      <c r="E249" s="18" t="s">
        <v>103</v>
      </c>
      <c r="F249" s="16">
        <v>3700</v>
      </c>
      <c r="G249" s="47">
        <v>41645</v>
      </c>
    </row>
    <row r="250" spans="2:7" x14ac:dyDescent="0.2">
      <c r="C250" s="10"/>
      <c r="E250" s="18"/>
      <c r="F250" s="16"/>
      <c r="G250" s="16"/>
    </row>
    <row r="251" spans="2:7" x14ac:dyDescent="0.2">
      <c r="C251" s="10"/>
      <c r="E251" s="18"/>
      <c r="F251" s="16"/>
      <c r="G251" s="16"/>
    </row>
    <row r="252" spans="2:7" x14ac:dyDescent="0.2">
      <c r="C252" s="10"/>
      <c r="E252" s="18"/>
      <c r="F252" s="16"/>
      <c r="G252" s="16"/>
    </row>
    <row r="253" spans="2:7" x14ac:dyDescent="0.2">
      <c r="C253" s="10"/>
      <c r="E253" s="18"/>
      <c r="F253" s="16"/>
      <c r="G253" s="16"/>
    </row>
    <row r="254" spans="2:7" x14ac:dyDescent="0.2">
      <c r="C254" s="10"/>
      <c r="E254" s="18"/>
      <c r="F254" s="16"/>
      <c r="G254" s="16"/>
    </row>
    <row r="255" spans="2:7" x14ac:dyDescent="0.2">
      <c r="C255" s="10"/>
      <c r="E255" s="18"/>
      <c r="F255" s="16"/>
      <c r="G255" s="16"/>
    </row>
  </sheetData>
  <sortState ref="A180:K233">
    <sortCondition ref="B180:B233"/>
  </sortState>
  <mergeCells count="7">
    <mergeCell ref="D2:G6"/>
    <mergeCell ref="B9:G9"/>
    <mergeCell ref="B160:G160"/>
    <mergeCell ref="B242:G242"/>
    <mergeCell ref="B60:G60"/>
    <mergeCell ref="B112:G112"/>
    <mergeCell ref="B208:G208"/>
  </mergeCells>
  <pageMargins left="0.75" right="0.75" top="0.5" bottom="0.5" header="0.5" footer="0.5"/>
  <pageSetup scale="90" fitToHeight="2" orientation="portrait" r:id="rId1"/>
  <headerFooter alignWithMargins="0">
    <oddFooter>&amp;Z&amp;F</oddFooter>
  </headerFooter>
  <rowBreaks count="4" manualBreakCount="4">
    <brk id="59" max="6" man="1"/>
    <brk id="111" max="6" man="1"/>
    <brk id="159" max="6" man="1"/>
    <brk id="20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N3 Track Record</vt:lpstr>
      <vt:lpstr>'N3 Track Record'!Print_Area</vt:lpstr>
      <vt:lpstr>'N3 Track Record'!Print_Titles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McCullough</dc:creator>
  <cp:lastModifiedBy>Victoria Owensby</cp:lastModifiedBy>
  <cp:lastPrinted>2014-01-17T17:19:40Z</cp:lastPrinted>
  <dcterms:created xsi:type="dcterms:W3CDTF">2013-01-10T21:07:42Z</dcterms:created>
  <dcterms:modified xsi:type="dcterms:W3CDTF">2014-01-22T18:09:42Z</dcterms:modified>
</cp:coreProperties>
</file>